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bookViews>
    <workbookView xWindow="0" yWindow="0" windowWidth="10065" windowHeight="2325" activeTab="2"/>
  </bookViews>
  <sheets>
    <sheet name="Hárok1" sheetId="2" r:id="rId1"/>
    <sheet name="Zoznam inventára" sheetId="1" r:id="rId2"/>
    <sheet name="Hárok2" sheetId="3" r:id="rId3"/>
  </sheets>
  <definedNames>
    <definedName name="hodZvýrazniť">IFERROR(IF('Zoznam inventára'!$H$1="áno", TRUE, FALSE),FALSE)</definedName>
    <definedName name="NadpisStĺpca1">ZoznamInventára[[#Headers],[Položky na doobjednanie s príznakom]]</definedName>
    <definedName name="_xlnm.Print_Titles" localSheetId="1">'Zoznam inventára'!$1:$3</definedName>
  </definedNames>
  <calcPr calcId="162913"/>
  <fileRecoveryPr repairLoad="1"/>
</workbook>
</file>

<file path=xl/calcChain.xml><?xml version="1.0" encoding="utf-8"?>
<calcChain xmlns="http://schemas.openxmlformats.org/spreadsheetml/2006/main">
  <c r="A177" i="3" l="1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19" i="3"/>
  <c r="A118" i="3"/>
  <c r="A117" i="3"/>
  <c r="A116" i="3"/>
  <c r="A115" i="3"/>
  <c r="A114" i="3"/>
  <c r="A113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B4" i="2"/>
  <c r="C4" i="2"/>
  <c r="D4" i="2"/>
  <c r="E4" i="2"/>
  <c r="F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B8" i="2"/>
  <c r="C8" i="2"/>
  <c r="D8" i="2"/>
  <c r="E8" i="2"/>
  <c r="F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B14" i="2"/>
  <c r="C14" i="2"/>
  <c r="D14" i="2"/>
  <c r="E14" i="2"/>
  <c r="F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B15" i="2"/>
  <c r="C15" i="2"/>
  <c r="D15" i="2"/>
  <c r="E15" i="2"/>
  <c r="F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B16" i="2"/>
  <c r="C16" i="2"/>
  <c r="D16" i="2"/>
  <c r="E16" i="2"/>
  <c r="F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B18" i="2"/>
  <c r="C18" i="2"/>
  <c r="D18" i="2"/>
  <c r="E18" i="2"/>
  <c r="F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B24" i="2"/>
  <c r="C24" i="2"/>
  <c r="D24" i="2"/>
  <c r="E24" i="2"/>
  <c r="F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B25" i="2"/>
  <c r="C25" i="2"/>
  <c r="D25" i="2"/>
  <c r="E25" i="2"/>
  <c r="F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B26" i="2"/>
  <c r="C26" i="2"/>
  <c r="D26" i="2"/>
  <c r="E26" i="2"/>
  <c r="F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B29" i="2"/>
  <c r="C29" i="2"/>
  <c r="D29" i="2"/>
  <c r="E29" i="2"/>
  <c r="F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B31" i="2"/>
  <c r="C31" i="2"/>
  <c r="D31" i="2"/>
  <c r="E31" i="2"/>
  <c r="F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B32" i="2"/>
  <c r="C32" i="2"/>
  <c r="D32" i="2"/>
  <c r="E32" i="2"/>
  <c r="F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B35" i="2"/>
  <c r="C35" i="2"/>
  <c r="D35" i="2"/>
  <c r="E35" i="2"/>
  <c r="F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B36" i="2"/>
  <c r="C36" i="2"/>
  <c r="D36" i="2"/>
  <c r="E36" i="2"/>
  <c r="F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B105" i="1" l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4" i="1"/>
  <c r="B85" i="1"/>
  <c r="B82" i="1"/>
  <c r="B83" i="1"/>
  <c r="B78" i="1"/>
  <c r="B79" i="1"/>
  <c r="B80" i="1"/>
  <c r="B81" i="1"/>
  <c r="B74" i="1"/>
  <c r="B75" i="1"/>
  <c r="B76" i="1"/>
  <c r="B77" i="1"/>
  <c r="B70" i="1"/>
  <c r="B71" i="1"/>
  <c r="B72" i="1"/>
  <c r="B73" i="1"/>
  <c r="B29" i="1"/>
  <c r="A30" i="2" s="1"/>
  <c r="B30" i="1"/>
  <c r="A31" i="2" s="1"/>
  <c r="B31" i="1"/>
  <c r="A32" i="2" s="1"/>
  <c r="B32" i="1"/>
  <c r="A33" i="2" s="1"/>
  <c r="B33" i="1"/>
  <c r="A34" i="2" s="1"/>
  <c r="B34" i="1"/>
  <c r="A35" i="2" s="1"/>
  <c r="B35" i="1"/>
  <c r="A36" i="2" s="1"/>
  <c r="B36" i="1"/>
  <c r="A37" i="2" s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H66" i="1"/>
  <c r="H56" i="1"/>
  <c r="H55" i="1"/>
  <c r="H52" i="1"/>
  <c r="H49" i="1"/>
  <c r="H47" i="1"/>
  <c r="H46" i="1"/>
  <c r="H39" i="1"/>
  <c r="H38" i="1"/>
  <c r="H35" i="1"/>
  <c r="G36" i="2" s="1"/>
  <c r="G35" i="2"/>
  <c r="G32" i="2"/>
  <c r="G31" i="2"/>
  <c r="B27" i="1"/>
  <c r="A28" i="2" s="1"/>
  <c r="B28" i="1"/>
  <c r="A29" i="2" s="1"/>
  <c r="G29" i="2"/>
  <c r="B26" i="1"/>
  <c r="A26" i="2" s="1"/>
  <c r="H26" i="1"/>
  <c r="G26" i="2" s="1"/>
  <c r="H4" i="1" l="1"/>
  <c r="G4" i="2" s="1"/>
  <c r="G8" i="2"/>
  <c r="G14" i="2"/>
  <c r="H15" i="1"/>
  <c r="G15" i="2" s="1"/>
  <c r="H16" i="1"/>
  <c r="G16" i="2" s="1"/>
  <c r="G18" i="2"/>
  <c r="H24" i="1"/>
  <c r="G24" i="2" s="1"/>
  <c r="G25" i="2"/>
  <c r="B4" i="1"/>
  <c r="A4" i="2" s="1"/>
  <c r="B5" i="1"/>
  <c r="A5" i="2" s="1"/>
  <c r="B6" i="1"/>
  <c r="A6" i="2" s="1"/>
  <c r="B7" i="1"/>
  <c r="A7" i="2" s="1"/>
  <c r="B8" i="1"/>
  <c r="A8" i="2" s="1"/>
  <c r="B9" i="1"/>
  <c r="A9" i="2" s="1"/>
  <c r="B10" i="1"/>
  <c r="A10" i="2" s="1"/>
  <c r="B11" i="1"/>
  <c r="A11" i="2" s="1"/>
  <c r="B12" i="1"/>
  <c r="A12" i="2" s="1"/>
  <c r="B13" i="1"/>
  <c r="A13" i="2" s="1"/>
  <c r="B14" i="1"/>
  <c r="A14" i="2" s="1"/>
  <c r="B15" i="1"/>
  <c r="A15" i="2" s="1"/>
  <c r="B16" i="1"/>
  <c r="A16" i="2" s="1"/>
  <c r="B17" i="1"/>
  <c r="A17" i="2" s="1"/>
  <c r="B18" i="1"/>
  <c r="A18" i="2" s="1"/>
  <c r="B19" i="1"/>
  <c r="A19" i="2" s="1"/>
  <c r="B20" i="1"/>
  <c r="A20" i="2" s="1"/>
  <c r="B21" i="1"/>
  <c r="A21" i="2" s="1"/>
  <c r="B22" i="1"/>
  <c r="A22" i="2" s="1"/>
  <c r="B23" i="1"/>
  <c r="A23" i="2" s="1"/>
  <c r="B24" i="1"/>
  <c r="A24" i="2" s="1"/>
  <c r="B25" i="1"/>
  <c r="A25" i="2" s="1"/>
</calcChain>
</file>

<file path=xl/sharedStrings.xml><?xml version="1.0" encoding="utf-8"?>
<sst xmlns="http://schemas.openxmlformats.org/spreadsheetml/2006/main" count="964" uniqueCount="243">
  <si>
    <t>Položky na doobjednanie s príznakom</t>
  </si>
  <si>
    <t>Popis</t>
  </si>
  <si>
    <t>Jednotková cena</t>
  </si>
  <si>
    <t>Množstvo zásob</t>
  </si>
  <si>
    <t>Zrušené?</t>
  </si>
  <si>
    <t/>
  </si>
  <si>
    <t>Zoznam objednávok za rok 2017</t>
  </si>
  <si>
    <t>číslo</t>
  </si>
  <si>
    <t>Objednávateľ</t>
  </si>
  <si>
    <t>Hodnota celkom</t>
  </si>
  <si>
    <t>Partner</t>
  </si>
  <si>
    <t>Mesto</t>
  </si>
  <si>
    <t>Dátum:</t>
  </si>
  <si>
    <t>Janíková</t>
  </si>
  <si>
    <t>Žilina</t>
  </si>
  <si>
    <t>poštové známky</t>
  </si>
  <si>
    <t>Slov.pošta</t>
  </si>
  <si>
    <t>Sysáková</t>
  </si>
  <si>
    <t>MiHi</t>
  </si>
  <si>
    <t>Slov.Ľupča</t>
  </si>
  <si>
    <t>Šimková</t>
  </si>
  <si>
    <t>Bratislava</t>
  </si>
  <si>
    <t>Halásová</t>
  </si>
  <si>
    <t>Jedálne kupóny</t>
  </si>
  <si>
    <t>Kanc.potreby</t>
  </si>
  <si>
    <t>Troščák</t>
  </si>
  <si>
    <t>Košice</t>
  </si>
  <si>
    <t>školenie</t>
  </si>
  <si>
    <t>Proeko</t>
  </si>
  <si>
    <t>EdosPem</t>
  </si>
  <si>
    <t>Rempo</t>
  </si>
  <si>
    <t>Haviarová</t>
  </si>
  <si>
    <t>Banská Bystrica</t>
  </si>
  <si>
    <t>Hyg.potreby</t>
  </si>
  <si>
    <t>NAY</t>
  </si>
  <si>
    <t>Pikaliová</t>
  </si>
  <si>
    <t>Cerovský</t>
  </si>
  <si>
    <t>Pracovná porada</t>
  </si>
  <si>
    <t>Boledovičová</t>
  </si>
  <si>
    <t>Nitra</t>
  </si>
  <si>
    <t>Pyrostop</t>
  </si>
  <si>
    <t>Mihi</t>
  </si>
  <si>
    <t>Slov.komora.slov.ing</t>
  </si>
  <si>
    <t>Eset</t>
  </si>
  <si>
    <t>Prešov</t>
  </si>
  <si>
    <t>slov.pošta</t>
  </si>
  <si>
    <t>Kestler</t>
  </si>
  <si>
    <t>ITSK</t>
  </si>
  <si>
    <t>Nákup prac.odevov</t>
  </si>
  <si>
    <t>Kovačka</t>
  </si>
  <si>
    <t>Németh Richard</t>
  </si>
  <si>
    <t>Šamorín</t>
  </si>
  <si>
    <t>PAPERA</t>
  </si>
  <si>
    <t>seminár</t>
  </si>
  <si>
    <t>UP Slovensko</t>
  </si>
  <si>
    <t>Otidea</t>
  </si>
  <si>
    <t>VOSKO</t>
  </si>
  <si>
    <t>Oremlaz</t>
  </si>
  <si>
    <t>predĺženie domény ssiri</t>
  </si>
  <si>
    <t>INTERNET SK</t>
  </si>
  <si>
    <t>výroba pečiatky</t>
  </si>
  <si>
    <t>Agentúra 2000</t>
  </si>
  <si>
    <t>Stupava</t>
  </si>
  <si>
    <t>6.4.20108</t>
  </si>
  <si>
    <t>oprava kopírky Canon</t>
  </si>
  <si>
    <t>Juraj Hruboš</t>
  </si>
  <si>
    <t xml:space="preserve">nákup diskov na autá </t>
  </si>
  <si>
    <t>Bergamo</t>
  </si>
  <si>
    <t>ČingovTour</t>
  </si>
  <si>
    <t>Smižany</t>
  </si>
  <si>
    <t>dodanie vertikálnych lamiel</t>
  </si>
  <si>
    <t>Mirantes</t>
  </si>
  <si>
    <t>revízia hasiaceho prístroja</t>
  </si>
  <si>
    <t>zverejnenie prac.ponuky</t>
  </si>
  <si>
    <t>Profesia</t>
  </si>
  <si>
    <t>predĺženie ochrany PC</t>
  </si>
  <si>
    <t>konferencia</t>
  </si>
  <si>
    <t>vzdeláv.podujatie</t>
  </si>
  <si>
    <t>servisná prehliadka auta</t>
  </si>
  <si>
    <t>Kolek</t>
  </si>
  <si>
    <t>predplatenie časopisu</t>
  </si>
  <si>
    <t>Pekné bývanie</t>
  </si>
  <si>
    <t>žilina</t>
  </si>
  <si>
    <t>úrad.meranie spotreby pohonných hmôt</t>
  </si>
  <si>
    <t>Škrobánek</t>
  </si>
  <si>
    <t>Teplička n.Váhom</t>
  </si>
  <si>
    <t>Dazap</t>
  </si>
  <si>
    <t>Krajňák</t>
  </si>
  <si>
    <t>výmena pneumatík auta</t>
  </si>
  <si>
    <t>50A</t>
  </si>
  <si>
    <t>dodávka a montáž serverovne</t>
  </si>
  <si>
    <t>Tatrasoft</t>
  </si>
  <si>
    <t>nákup kalendárov</t>
  </si>
  <si>
    <t>OnePrint</t>
  </si>
  <si>
    <t>Pezinok</t>
  </si>
  <si>
    <t>PROauto</t>
  </si>
  <si>
    <t>predĺženie licencie eset</t>
  </si>
  <si>
    <t>ZERO BB</t>
  </si>
  <si>
    <t>nákup ochran.obuvi a oblečenia</t>
  </si>
  <si>
    <t>RETOP</t>
  </si>
  <si>
    <t>pracovná porada</t>
  </si>
  <si>
    <t>Hotel Thermal Varga</t>
  </si>
  <si>
    <t>Velký Meder</t>
  </si>
  <si>
    <t>prac.obuv a oblečenie-riad.</t>
  </si>
  <si>
    <t>Alfarero Munkas</t>
  </si>
  <si>
    <t>vian.priania a kalendáre</t>
  </si>
  <si>
    <t>školenie k programu účtovníctvo</t>
  </si>
  <si>
    <t>PlusComp</t>
  </si>
  <si>
    <t>migrácia údajov SW mzdy</t>
  </si>
  <si>
    <t>Nákup nábytku-stoličky,stôl, kontajner</t>
  </si>
  <si>
    <t>Kancelária24h</t>
  </si>
  <si>
    <t>oprava osob.áut za 2018</t>
  </si>
  <si>
    <t>nákup skenera Lide400</t>
  </si>
  <si>
    <t>licencia nadstavby miezd</t>
  </si>
  <si>
    <t>nákup xenónových svetiel-komplet</t>
  </si>
  <si>
    <t>Šiška Slavomír</t>
  </si>
  <si>
    <t>Bánovce n.Bebravou</t>
  </si>
  <si>
    <t>UNMAT BB</t>
  </si>
  <si>
    <t>profilaktika PC+servis</t>
  </si>
  <si>
    <t>nákup kancelárskych stoličiek</t>
  </si>
  <si>
    <t>občerstvenie ku koncoročnej porade</t>
  </si>
  <si>
    <t>Takács Róbert</t>
  </si>
  <si>
    <t>kancelárske potreby</t>
  </si>
  <si>
    <t>nákup nábytku-sedačka, stolík, kreslo</t>
  </si>
  <si>
    <t>Daza</t>
  </si>
  <si>
    <t>tepovanie kobercov a údržba</t>
  </si>
  <si>
    <t>OLDSCHOOL</t>
  </si>
  <si>
    <t>Hubice</t>
  </si>
  <si>
    <t>školenie a inštal.SW, licencia</t>
  </si>
  <si>
    <t>nákup autokamier</t>
  </si>
  <si>
    <t>nákup tlačiarne Epson</t>
  </si>
  <si>
    <t>Chladnička a fotoaparát</t>
  </si>
  <si>
    <t>Stol a stoličky</t>
  </si>
  <si>
    <t>NOBYT s.r.o.</t>
  </si>
  <si>
    <t>Zoznam obj. 2020</t>
  </si>
  <si>
    <t>servisná prehliadka auta Suzuki</t>
  </si>
  <si>
    <t>PRO AUTO</t>
  </si>
  <si>
    <t>Inštalácia SW</t>
  </si>
  <si>
    <t>seminár (účtovníčka)</t>
  </si>
  <si>
    <t>toner</t>
  </si>
  <si>
    <t>Z+M group</t>
  </si>
  <si>
    <t>x</t>
  </si>
  <si>
    <t>pracovná ponuka</t>
  </si>
  <si>
    <t>JOB</t>
  </si>
  <si>
    <t>TOP PRACE</t>
  </si>
  <si>
    <t>12A</t>
  </si>
  <si>
    <t>tonery pre celú SSI</t>
  </si>
  <si>
    <t>Laser servis</t>
  </si>
  <si>
    <t>MIHi</t>
  </si>
  <si>
    <t>konzultačné fórum</t>
  </si>
  <si>
    <t>14A</t>
  </si>
  <si>
    <t>náhradná jedálenská karta</t>
  </si>
  <si>
    <t>vzdeláv.podujatie (peronalista)</t>
  </si>
  <si>
    <t>diagnostika a servis tlačiarne Epson</t>
  </si>
  <si>
    <t>Laserservis</t>
  </si>
  <si>
    <t>zrušená</t>
  </si>
  <si>
    <t>podstavce pod monitory</t>
  </si>
  <si>
    <t>dezinfekčné a ochranné prostr.Covid19</t>
  </si>
  <si>
    <t>KORAKO</t>
  </si>
  <si>
    <t>Partizánske</t>
  </si>
  <si>
    <t>prezutie auta Suzuki</t>
  </si>
  <si>
    <t>batéria do záložného zdroja</t>
  </si>
  <si>
    <t>autorizovaný servis tlačiarne *Epson</t>
  </si>
  <si>
    <t>Prime Service</t>
  </si>
  <si>
    <t>Lučenec</t>
  </si>
  <si>
    <t>seminárne podujatie online (pers)</t>
  </si>
  <si>
    <t>3.045,11</t>
  </si>
  <si>
    <t>Petrášová</t>
  </si>
  <si>
    <t>32A</t>
  </si>
  <si>
    <t>Jedálna karta náhradná</t>
  </si>
  <si>
    <t>rukavice 100ks</t>
  </si>
  <si>
    <t xml:space="preserve">Papera </t>
  </si>
  <si>
    <t>inzertná ponuka</t>
  </si>
  <si>
    <t>Orange</t>
  </si>
  <si>
    <t>Mobilné telefony 3ks-nové</t>
  </si>
  <si>
    <t xml:space="preserve">Mobilné telefony 3ks-výmena </t>
  </si>
  <si>
    <t>orange</t>
  </si>
  <si>
    <t>výroba pečiatok</t>
  </si>
  <si>
    <t>GRAPP</t>
  </si>
  <si>
    <t>Hloubětín</t>
  </si>
  <si>
    <t>sieťový rozvod</t>
  </si>
  <si>
    <t>tonery 4x pre I NR</t>
  </si>
  <si>
    <t>Pracovná porada-ubytovanie a strava</t>
  </si>
  <si>
    <t>Hotel Havrania</t>
  </si>
  <si>
    <t>Zázrivá</t>
  </si>
  <si>
    <t>nákup OOPP pre novú zamestnankyňu</t>
  </si>
  <si>
    <t>Judikatúra -kniha</t>
  </si>
  <si>
    <t>Wolters</t>
  </si>
  <si>
    <t>servis a dezinfekcia auta Suzuki</t>
  </si>
  <si>
    <t>MIKONA</t>
  </si>
  <si>
    <t>Reflex</t>
  </si>
  <si>
    <t>aktivácia SW</t>
  </si>
  <si>
    <t>Binary technol.</t>
  </si>
  <si>
    <t>51A</t>
  </si>
  <si>
    <t>rúšky a gél na ruky Covid 19</t>
  </si>
  <si>
    <t>Genus Pharma</t>
  </si>
  <si>
    <t>online kniha VO</t>
  </si>
  <si>
    <t>Dashofer</t>
  </si>
  <si>
    <t>kalendáre a diáre</t>
  </si>
  <si>
    <t>REPRE</t>
  </si>
  <si>
    <t>zviazanie Zbierka zákonov 2016,17,18,19</t>
  </si>
  <si>
    <t>Mes.knižnica</t>
  </si>
  <si>
    <t>BGA Group</t>
  </si>
  <si>
    <t>kurierska služba (router-KE)</t>
  </si>
  <si>
    <t>kurierska služba (router-ZA)</t>
  </si>
  <si>
    <t>61A</t>
  </si>
  <si>
    <t>Jedálenská karta -nový zamestnanec</t>
  </si>
  <si>
    <t xml:space="preserve">predĺženie licencie na ESET </t>
  </si>
  <si>
    <t>ESET</t>
  </si>
  <si>
    <t>Jedálenská karta -náhradná ZA</t>
  </si>
  <si>
    <t xml:space="preserve">kancelárske kreslá </t>
  </si>
  <si>
    <t>ASKO</t>
  </si>
  <si>
    <t>chladnička</t>
  </si>
  <si>
    <t>PLANEO</t>
  </si>
  <si>
    <t>servis auta Sandero</t>
  </si>
  <si>
    <t>Renault Group</t>
  </si>
  <si>
    <t>hygienické potreby pre zamestnancov</t>
  </si>
  <si>
    <t>REMPO</t>
  </si>
  <si>
    <t>servis auta Duster</t>
  </si>
  <si>
    <t>servis auta Sandero Prešov</t>
  </si>
  <si>
    <t>Tempus Car</t>
  </si>
  <si>
    <t>optická myš</t>
  </si>
  <si>
    <t>OKAY</t>
  </si>
  <si>
    <t>výmena pneumatík auta Suzuki+servis</t>
  </si>
  <si>
    <t>Auto-Mokráň</t>
  </si>
  <si>
    <t>sada pier pre zamestnancov a partnerov</t>
  </si>
  <si>
    <t>National PEN</t>
  </si>
  <si>
    <t>Ireland</t>
  </si>
  <si>
    <t>elektronický tovar BA,ZA</t>
  </si>
  <si>
    <t>ALZA</t>
  </si>
  <si>
    <t>pitná voda+ výmeník vody</t>
  </si>
  <si>
    <t>Aquaservis</t>
  </si>
  <si>
    <t>Dezinf.prostriedky do áut Covid 19</t>
  </si>
  <si>
    <t>MIHI</t>
  </si>
  <si>
    <t>seminár o VO online 3.12.2020</t>
  </si>
  <si>
    <t>predĺženie licencie ESET</t>
  </si>
  <si>
    <t>výmena pneumatík Sandero</t>
  </si>
  <si>
    <t>servis NB</t>
  </si>
  <si>
    <t>servis auta Suzuki a výmena pneu</t>
  </si>
  <si>
    <t>školenie-seminár majetok 8.12.2020</t>
  </si>
  <si>
    <t>Právne služby za rok 2020</t>
  </si>
  <si>
    <t>Guťan</t>
  </si>
  <si>
    <t>čistenie a servis kopírky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</si>
</sst>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164" formatCode="&quot;$&quot;#,##0.00_);\(&quot;$&quot;#,##0.00\)"/>
    <numFmt numFmtId="165" formatCode="&quot;Reorder&quot;;&quot;&quot;;&quot;&quot;"/>
    <numFmt numFmtId="166" formatCode="&quot;Doobjednanie&quot;;&quot;&quot;;&quot;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scheme val="minor"/>
    </font>
    <font>
      <sz val="18"/>
      <color theme="6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2">
    <border>
      <left/>
      <right/>
      <top/>
      <bottom/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vertical="center"/>
    </xf>
    <xf numFmtId="0" fontId="7" fillId="3" borderId="0" applyNumberFormat="0" applyProtection="0">
      <alignment horizontal="left" vertical="center" indent="1"/>
    </xf>
    <xf numFmtId="0" fontId="6" fillId="4" borderId="0" applyProtection="0">
      <alignment horizontal="left" vertical="center" wrapText="1" indent="1"/>
    </xf>
    <xf numFmtId="0" fontId="10" fillId="3" borderId="0" applyNumberFormat="0" applyProtection="0">
      <alignment horizontal="right" vertical="center"/>
    </xf>
    <xf numFmtId="164" fontId="11" fillId="0" borderId="0" applyProtection="0">
      <alignment horizontal="right" vertical="center" indent="1"/>
    </xf>
    <xf numFmtId="0" fontId="11" fillId="0" borderId="0" applyProtection="0">
      <alignment horizontal="right" vertical="center" indent="1"/>
    </xf>
    <xf numFmtId="0" fontId="5" fillId="0" borderId="0" applyProtection="0">
      <alignment horizontal="center" vertical="center"/>
    </xf>
    <xf numFmtId="0" fontId="5" fillId="0" borderId="0" applyProtection="0">
      <alignment horizontal="left" vertical="center" wrapText="1" indent="1"/>
    </xf>
    <xf numFmtId="165" fontId="5" fillId="2" borderId="0">
      <alignment horizontal="left" vertical="center" indent="1"/>
    </xf>
    <xf numFmtId="0" fontId="10" fillId="3" borderId="0" applyNumberFormat="0" applyProtection="0">
      <alignment horizontal="left" vertical="center" indent="1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0" fillId="3" borderId="0" xfId="3">
      <alignment horizontal="right" vertical="center"/>
    </xf>
    <xf numFmtId="0" fontId="8" fillId="0" borderId="0" xfId="0" applyFont="1" applyFill="1" applyAlignment="1">
      <alignment vertical="top"/>
    </xf>
    <xf numFmtId="0" fontId="9" fillId="0" borderId="0" xfId="0" applyFont="1">
      <alignment vertical="center"/>
    </xf>
    <xf numFmtId="0" fontId="10" fillId="3" borderId="0" xfId="3">
      <alignment horizontal="right" vertical="center"/>
    </xf>
    <xf numFmtId="0" fontId="10" fillId="3" borderId="0" xfId="3">
      <alignment horizontal="right" vertical="center"/>
    </xf>
    <xf numFmtId="0" fontId="12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10" fillId="3" borderId="0" xfId="9">
      <alignment horizontal="left" vertical="center" indent="1"/>
    </xf>
    <xf numFmtId="0" fontId="6" fillId="4" borderId="0" xfId="2" applyNumberFormat="1" applyFont="1" applyFill="1" applyBorder="1" applyAlignment="1">
      <alignment horizontal="left" vertical="center" wrapText="1" indent="1"/>
    </xf>
    <xf numFmtId="0" fontId="5" fillId="0" borderId="0" xfId="7" applyNumberFormat="1" applyFont="1" applyFill="1" applyBorder="1" applyAlignment="1">
      <alignment horizontal="left" vertical="center" wrapText="1" indent="1"/>
    </xf>
    <xf numFmtId="0" fontId="5" fillId="0" borderId="0" xfId="5" applyNumberFormat="1" applyFont="1" applyFill="1" applyBorder="1" applyAlignment="1">
      <alignment horizontal="right" vertical="center" indent="1"/>
    </xf>
    <xf numFmtId="0" fontId="5" fillId="0" borderId="0" xfId="6" applyNumberFormat="1" applyFont="1" applyFill="1" applyBorder="1" applyAlignment="1">
      <alignment horizontal="center" vertical="center"/>
    </xf>
    <xf numFmtId="7" fontId="5" fillId="0" borderId="0" xfId="4" applyNumberFormat="1" applyFont="1" applyFill="1" applyBorder="1" applyAlignment="1">
      <alignment horizontal="right" vertical="center" indent="1"/>
    </xf>
    <xf numFmtId="166" fontId="5" fillId="2" borderId="0" xfId="8" applyNumberFormat="1" applyFont="1" applyFill="1" applyBorder="1" applyAlignment="1">
      <alignment horizontal="left" vertical="center" indent="1"/>
    </xf>
    <xf numFmtId="0" fontId="0" fillId="0" borderId="0" xfId="7" applyNumberFormat="1" applyFont="1" applyFill="1" applyBorder="1" applyAlignment="1">
      <alignment horizontal="left" vertical="center" wrapText="1" indent="1"/>
    </xf>
    <xf numFmtId="0" fontId="0" fillId="0" borderId="0" xfId="5" applyNumberFormat="1" applyFont="1" applyFill="1" applyBorder="1" applyAlignment="1">
      <alignment horizontal="right" vertical="center" indent="1"/>
    </xf>
    <xf numFmtId="14" fontId="0" fillId="5" borderId="1" xfId="5" applyNumberFormat="1" applyFont="1" applyFill="1" applyBorder="1" applyAlignment="1">
      <alignment horizontal="right" vertical="center" indent="1"/>
    </xf>
    <xf numFmtId="166" fontId="13" fillId="2" borderId="0" xfId="8" applyNumberFormat="1" applyFont="1" applyFill="1" applyAlignment="1">
      <alignment horizontal="left" vertical="center" indent="1"/>
    </xf>
    <xf numFmtId="0" fontId="13" fillId="0" borderId="0" xfId="7" applyNumberFormat="1" applyFont="1" applyFill="1" applyAlignment="1">
      <alignment horizontal="left" vertical="center" wrapText="1" indent="1"/>
    </xf>
    <xf numFmtId="7" fontId="13" fillId="0" borderId="0" xfId="4" applyNumberFormat="1" applyFont="1" applyFill="1" applyAlignment="1">
      <alignment horizontal="right" vertical="center" indent="1"/>
    </xf>
    <xf numFmtId="0" fontId="13" fillId="0" borderId="0" xfId="5" applyNumberFormat="1" applyFont="1" applyFill="1" applyAlignment="1">
      <alignment horizontal="right" vertical="center" indent="1"/>
    </xf>
    <xf numFmtId="0" fontId="13" fillId="0" borderId="0" xfId="6" applyNumberFormat="1" applyFont="1" applyFill="1" applyAlignment="1">
      <alignment horizontal="center" vertical="center"/>
    </xf>
    <xf numFmtId="14" fontId="13" fillId="5" borderId="1" xfId="5" applyNumberFormat="1" applyFont="1" applyFill="1" applyBorder="1" applyAlignment="1">
      <alignment horizontal="right" vertical="center" indent="1"/>
    </xf>
    <xf numFmtId="14" fontId="13" fillId="5" borderId="0" xfId="5" applyNumberFormat="1" applyFont="1" applyFill="1" applyBorder="1" applyAlignment="1">
      <alignment horizontal="right" vertical="center" indent="1"/>
    </xf>
    <xf numFmtId="0" fontId="4" fillId="0" borderId="0" xfId="7" applyNumberFormat="1" applyFont="1" applyFill="1" applyAlignment="1">
      <alignment horizontal="left" vertical="center" wrapText="1" indent="1"/>
    </xf>
    <xf numFmtId="0" fontId="4" fillId="0" borderId="0" xfId="5" applyNumberFormat="1" applyFont="1" applyFill="1" applyAlignment="1">
      <alignment horizontal="right" vertical="center" indent="1"/>
    </xf>
    <xf numFmtId="166" fontId="4" fillId="2" borderId="0" xfId="8" applyNumberFormat="1" applyFont="1" applyFill="1" applyAlignment="1">
      <alignment horizontal="left" vertical="center" indent="1"/>
    </xf>
    <xf numFmtId="7" fontId="4" fillId="0" borderId="0" xfId="4" applyNumberFormat="1" applyFont="1" applyFill="1" applyAlignment="1">
      <alignment horizontal="right" vertical="center" indent="1"/>
    </xf>
    <xf numFmtId="0" fontId="4" fillId="0" borderId="0" xfId="6" applyNumberFormat="1" applyFont="1" applyFill="1" applyAlignment="1">
      <alignment horizontal="center" vertical="center"/>
    </xf>
    <xf numFmtId="14" fontId="4" fillId="5" borderId="1" xfId="5" applyNumberFormat="1" applyFont="1" applyFill="1" applyBorder="1" applyAlignment="1">
      <alignment horizontal="right" vertical="center" indent="1"/>
    </xf>
    <xf numFmtId="14" fontId="4" fillId="5" borderId="0" xfId="5" applyNumberFormat="1" applyFont="1" applyFill="1" applyBorder="1" applyAlignment="1">
      <alignment horizontal="right" vertical="center" indent="1"/>
    </xf>
    <xf numFmtId="7" fontId="0" fillId="0" borderId="0" xfId="4" applyNumberFormat="1" applyFont="1" applyFill="1" applyBorder="1" applyAlignment="1">
      <alignment horizontal="right" vertical="center" indent="1"/>
    </xf>
    <xf numFmtId="0" fontId="3" fillId="0" borderId="0" xfId="7" applyNumberFormat="1" applyFont="1" applyFill="1" applyAlignment="1">
      <alignment horizontal="left" vertical="center" wrapText="1" indent="1"/>
    </xf>
    <xf numFmtId="0" fontId="3" fillId="0" borderId="0" xfId="5" applyNumberFormat="1" applyFont="1" applyFill="1" applyAlignment="1">
      <alignment horizontal="right" vertical="center" indent="1"/>
    </xf>
    <xf numFmtId="0" fontId="2" fillId="0" borderId="0" xfId="7" applyNumberFormat="1" applyFont="1" applyFill="1" applyAlignment="1">
      <alignment horizontal="left" vertical="center" wrapText="1" indent="1"/>
    </xf>
    <xf numFmtId="0" fontId="2" fillId="0" borderId="0" xfId="5" applyNumberFormat="1" applyFont="1" applyFill="1" applyAlignment="1">
      <alignment horizontal="right" vertical="center" indent="1"/>
    </xf>
    <xf numFmtId="0" fontId="15" fillId="0" borderId="0" xfId="0" applyFont="1">
      <alignment vertical="center"/>
    </xf>
    <xf numFmtId="166" fontId="0" fillId="2" borderId="0" xfId="8" applyNumberFormat="1" applyFont="1" applyFill="1" applyBorder="1" applyAlignment="1">
      <alignment horizontal="left" vertical="center" indent="1"/>
    </xf>
    <xf numFmtId="0" fontId="7" fillId="3" borderId="0" xfId="1">
      <alignment horizontal="left" vertical="center" indent="1"/>
    </xf>
    <xf numFmtId="0" fontId="14" fillId="3" borderId="0" xfId="3" applyFont="1">
      <alignment horizontal="right" vertical="center"/>
    </xf>
    <xf numFmtId="0" fontId="1" fillId="0" borderId="0" xfId="7" applyNumberFormat="1" applyFont="1" applyFill="1" applyAlignment="1">
      <alignment horizontal="left" vertical="center" wrapText="1" indent="1"/>
    </xf>
    <xf numFmtId="0" fontId="1" fillId="0" borderId="0" xfId="5" applyNumberFormat="1" applyFont="1" applyFill="1" applyAlignment="1">
      <alignment horizontal="right" vertical="center" indent="1"/>
    </xf>
    <xf numFmtId="14" fontId="5" fillId="0" borderId="0" xfId="6" applyNumberForma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left" vertical="center" wrapText="1"/>
    </xf>
    <xf numFmtId="8" fontId="16" fillId="0" borderId="0" xfId="0" applyNumberFormat="1" applyFont="1" applyAlignment="1">
      <alignment horizontal="center" vertical="center"/>
    </xf>
    <xf numFmtId="8" fontId="16" fillId="0" borderId="0" xfId="0" applyNumberFormat="1" applyFont="1" applyAlignment="1">
      <alignment horizontal="left" vertical="center" wrapText="1"/>
    </xf>
    <xf numFmtId="6" fontId="16" fillId="0" borderId="0" xfId="0" applyNumberFormat="1" applyFont="1" applyAlignment="1">
      <alignment horizontal="left" vertical="center" wrapText="1"/>
    </xf>
  </cellXfs>
  <cellStyles count="10">
    <cellStyle name="Mena tabuľky" xfId="4"/>
    <cellStyle name="Nadpis 1" xfId="2" builtinId="16" customBuiltin="1"/>
    <cellStyle name="Nadpis 2" xfId="3" builtinId="17" customBuiltin="1"/>
    <cellStyle name="Nadpis 3" xfId="9" builtinId="18" customBuiltin="1"/>
    <cellStyle name="Normálna" xfId="0" builtinId="0" customBuiltin="1"/>
    <cellStyle name="Podrobnosti tabuľky vľavo" xfId="7"/>
    <cellStyle name="Podrobnosti tabuľky vpravo" xfId="5"/>
    <cellStyle name="Stĺpec s príznakom" xfId="8"/>
    <cellStyle name="Titul" xfId="1" builtinId="15" customBuiltin="1"/>
    <cellStyle name="Zrušené" xfId="6"/>
  </cellStyles>
  <dxfs count="104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€&quot;;\-#,##0.00\ &quot;€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€&quot;;\-#,##0.00\ &quot;€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Doobjednanie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Zoznam inventára" pivot="0" count="3">
      <tableStyleElement type="wholeTable" dxfId="103"/>
      <tableStyleElement type="headerRow" dxfId="102"/>
      <tableStyleElement type="firstColumn" dxfId="10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Orámovanie názvu" descr="Orámovanie názv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8" y="630515"/>
          <a:ext cx="13593492" cy="93385"/>
          <a:chOff x="313008" y="630515"/>
          <a:chExt cx="11155680" cy="93385"/>
        </a:xfrm>
      </xdr:grpSpPr>
      <xdr:sp macro="" textlink="">
        <xdr:nvSpPr>
          <xdr:cNvPr id="16" name="Tvar orámovania názvu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Tvar orámovania názvu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198708</xdr:colOff>
      <xdr:row>91</xdr:row>
      <xdr:rowOff>1865</xdr:rowOff>
    </xdr:from>
    <xdr:to>
      <xdr:col>11</xdr:col>
      <xdr:colOff>9525</xdr:colOff>
      <xdr:row>91</xdr:row>
      <xdr:rowOff>95250</xdr:rowOff>
    </xdr:to>
    <xdr:grpSp>
      <xdr:nvGrpSpPr>
        <xdr:cNvPr id="11" name="Orámovanie názvu" descr="Orámovanie názv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8708" y="17927915"/>
          <a:ext cx="11088417" cy="93385"/>
          <a:chOff x="313008" y="630515"/>
          <a:chExt cx="11155680" cy="93385"/>
        </a:xfrm>
      </xdr:grpSpPr>
      <xdr:sp macro="" textlink="">
        <xdr:nvSpPr>
          <xdr:cNvPr id="12" name="Tvar orámovania názvu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3" name="Tvar orámovania názvu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ZoznamInventára" displayName="ZoznamInventára" ref="B3:L105" totalsRowShown="0" headerRowDxfId="56" dataDxfId="55" dataCellStyle="Podrobnosti tabuľky vpravo">
  <autoFilter ref="B3:L105"/>
  <tableColumns count="11">
    <tableColumn id="1" name="Položky na doobjednanie s príznakom" dataDxfId="54" dataCellStyle="Stĺpec s príznakom">
      <calculatedColumnFormula>IFERROR((ZoznamInventára[[#This Row],[Množstvo zásob]]&lt;=ZoznamInventára[[#This Row],[Partner]])*(ZoznamInventára[[#This Row],[Zrušené?]]="")*hodZvýrazniť,0)</calculatedColumnFormula>
    </tableColumn>
    <tableColumn id="2" name="číslo" dataDxfId="53" dataCellStyle="Podrobnosti tabuľky vľavo"/>
    <tableColumn id="3" name="Objednávateľ" dataDxfId="52" dataCellStyle="Podrobnosti tabuľky vľavo"/>
    <tableColumn id="4" name="Popis" dataDxfId="51" dataCellStyle="Podrobnosti tabuľky vľavo"/>
    <tableColumn id="5" name="Jednotková cena" dataDxfId="50" dataCellStyle="Mena tabuľky"/>
    <tableColumn id="6" name="Množstvo zásob" dataDxfId="49" dataCellStyle="Podrobnosti tabuľky vpravo"/>
    <tableColumn id="7" name="Hodnota celkom" dataDxfId="48" dataCellStyle="Mena tabuľky">
      <calculatedColumnFormula>ZoznamInventára[[#This Row],[Jednotková cena]]*ZoznamInventára[[#This Row],[Množstvo zásob]]</calculatedColumnFormula>
    </tableColumn>
    <tableColumn id="8" name="Partner" dataDxfId="47" dataCellStyle="Podrobnosti tabuľky vpravo"/>
    <tableColumn id="9" name="Mesto" dataDxfId="46" dataCellStyle="Podrobnosti tabuľky vpravo"/>
    <tableColumn id="10" name="Dátum:" dataDxfId="45" dataCellStyle="Podrobnosti tabuľky vpravo"/>
    <tableColumn id="11" name="Zrušené?" dataDxfId="44" dataCellStyle="Zrušené"/>
  </tableColumns>
  <tableStyleInfo name="Zoznam inventára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U12" sqref="U12"/>
    </sheetView>
  </sheetViews>
  <sheetFormatPr defaultRowHeight="15" x14ac:dyDescent="0.25"/>
  <sheetData>
    <row r="1" spans="1:24" x14ac:dyDescent="0.25">
      <c r="A1">
        <f>'Zoznam inventára'!B1</f>
        <v>0</v>
      </c>
      <c r="B1" t="str">
        <f>'Zoznam inventára'!C1</f>
        <v>Zoznam objednávok za rok 2017</v>
      </c>
      <c r="C1">
        <f>'Zoznam inventára'!D1</f>
        <v>0</v>
      </c>
      <c r="D1">
        <f>'Zoznam inventára'!E1</f>
        <v>0</v>
      </c>
      <c r="E1">
        <f>'Zoznam inventára'!F1</f>
        <v>2018</v>
      </c>
      <c r="F1">
        <f>'Zoznam inventára'!G1</f>
        <v>0</v>
      </c>
      <c r="G1">
        <f>'Zoznam inventára'!H1</f>
        <v>0</v>
      </c>
      <c r="H1">
        <f>'Zoznam inventára'!I1</f>
        <v>0</v>
      </c>
      <c r="I1">
        <f>'Zoznam inventára'!J1</f>
        <v>0</v>
      </c>
      <c r="J1">
        <f>'Zoznam inventára'!K1</f>
        <v>0</v>
      </c>
      <c r="K1">
        <f>'Zoznam inventára'!L1</f>
        <v>0</v>
      </c>
      <c r="L1">
        <f>'Zoznam inventára'!M1</f>
        <v>0</v>
      </c>
      <c r="M1">
        <f>'Zoznam inventára'!N1</f>
        <v>0</v>
      </c>
      <c r="N1">
        <f>'Zoznam inventára'!O1</f>
        <v>0</v>
      </c>
      <c r="O1">
        <f>'Zoznam inventára'!P1</f>
        <v>0</v>
      </c>
      <c r="P1">
        <f>'Zoznam inventára'!Q1</f>
        <v>0</v>
      </c>
      <c r="Q1">
        <f>'Zoznam inventára'!R1</f>
        <v>0</v>
      </c>
      <c r="R1">
        <f>'Zoznam inventára'!S1</f>
        <v>0</v>
      </c>
      <c r="S1">
        <f>'Zoznam inventára'!T1</f>
        <v>0</v>
      </c>
      <c r="T1">
        <f>'Zoznam inventára'!U1</f>
        <v>0</v>
      </c>
      <c r="U1">
        <f>'Zoznam inventára'!V1</f>
        <v>0</v>
      </c>
      <c r="V1">
        <f>'Zoznam inventára'!W1</f>
        <v>0</v>
      </c>
      <c r="W1">
        <f>'Zoznam inventára'!X1</f>
        <v>0</v>
      </c>
      <c r="X1">
        <f>'Zoznam inventára'!Y1</f>
        <v>0</v>
      </c>
    </row>
    <row r="2" spans="1:24" x14ac:dyDescent="0.25">
      <c r="A2">
        <f>'Zoznam inventára'!B2</f>
        <v>0</v>
      </c>
      <c r="B2">
        <f>'Zoznam inventára'!C2</f>
        <v>0</v>
      </c>
      <c r="C2">
        <f>'Zoznam inventára'!D2</f>
        <v>0</v>
      </c>
      <c r="D2">
        <f>'Zoznam inventára'!E2</f>
        <v>0</v>
      </c>
      <c r="E2">
        <f>'Zoznam inventára'!F2</f>
        <v>0</v>
      </c>
      <c r="F2">
        <f>'Zoznam inventára'!G2</f>
        <v>0</v>
      </c>
      <c r="G2">
        <f>'Zoznam inventára'!H2</f>
        <v>0</v>
      </c>
      <c r="H2">
        <f>'Zoznam inventára'!I2</f>
        <v>0</v>
      </c>
      <c r="I2">
        <f>'Zoznam inventára'!J2</f>
        <v>0</v>
      </c>
      <c r="J2">
        <f>'Zoznam inventára'!K2</f>
        <v>0</v>
      </c>
      <c r="K2">
        <f>'Zoznam inventára'!L2</f>
        <v>0</v>
      </c>
      <c r="L2">
        <f>'Zoznam inventára'!M2</f>
        <v>0</v>
      </c>
      <c r="M2">
        <f>'Zoznam inventára'!N2</f>
        <v>0</v>
      </c>
      <c r="N2">
        <f>'Zoznam inventára'!O2</f>
        <v>0</v>
      </c>
      <c r="O2">
        <f>'Zoznam inventára'!P2</f>
        <v>0</v>
      </c>
      <c r="P2">
        <f>'Zoznam inventára'!Q2</f>
        <v>0</v>
      </c>
      <c r="Q2">
        <f>'Zoznam inventára'!R2</f>
        <v>0</v>
      </c>
      <c r="R2">
        <f>'Zoznam inventára'!S2</f>
        <v>0</v>
      </c>
      <c r="S2">
        <f>'Zoznam inventára'!T2</f>
        <v>0</v>
      </c>
      <c r="T2">
        <f>'Zoznam inventára'!U2</f>
        <v>0</v>
      </c>
      <c r="U2">
        <f>'Zoznam inventára'!V2</f>
        <v>0</v>
      </c>
      <c r="V2">
        <f>'Zoznam inventára'!W2</f>
        <v>0</v>
      </c>
      <c r="W2">
        <f>'Zoznam inventára'!X2</f>
        <v>0</v>
      </c>
      <c r="X2">
        <f>'Zoznam inventára'!Y2</f>
        <v>0</v>
      </c>
    </row>
    <row r="3" spans="1:24" x14ac:dyDescent="0.25">
      <c r="A3" t="str">
        <f>'Zoznam inventára'!B3</f>
        <v>Položky na doobjednanie s príznakom</v>
      </c>
      <c r="B3" t="str">
        <f>'Zoznam inventára'!C3</f>
        <v>číslo</v>
      </c>
      <c r="C3" t="str">
        <f>'Zoznam inventára'!D3</f>
        <v>Objednávateľ</v>
      </c>
      <c r="D3" t="str">
        <f>'Zoznam inventára'!E3</f>
        <v>Popis</v>
      </c>
      <c r="E3" t="str">
        <f>'Zoznam inventára'!F3</f>
        <v>Jednotková cena</v>
      </c>
      <c r="F3" t="str">
        <f>'Zoznam inventára'!G3</f>
        <v>Množstvo zásob</v>
      </c>
      <c r="G3" t="str">
        <f>'Zoznam inventára'!H3</f>
        <v>Hodnota celkom</v>
      </c>
      <c r="H3" t="str">
        <f>'Zoznam inventára'!I3</f>
        <v>Partner</v>
      </c>
      <c r="I3" t="str">
        <f>'Zoznam inventára'!J3</f>
        <v>Mesto</v>
      </c>
      <c r="J3" t="str">
        <f>'Zoznam inventára'!K3</f>
        <v>Dátum:</v>
      </c>
      <c r="K3" t="str">
        <f>'Zoznam inventára'!L3</f>
        <v>Zrušené?</v>
      </c>
      <c r="L3">
        <f>'Zoznam inventára'!M3</f>
        <v>0</v>
      </c>
      <c r="M3">
        <f>'Zoznam inventára'!N3</f>
        <v>0</v>
      </c>
      <c r="N3">
        <f>'Zoznam inventára'!O3</f>
        <v>0</v>
      </c>
      <c r="O3">
        <f>'Zoznam inventára'!P3</f>
        <v>0</v>
      </c>
      <c r="P3">
        <f>'Zoznam inventára'!Q3</f>
        <v>0</v>
      </c>
      <c r="Q3">
        <f>'Zoznam inventára'!R3</f>
        <v>0</v>
      </c>
      <c r="R3">
        <f>'Zoznam inventára'!S3</f>
        <v>0</v>
      </c>
      <c r="S3">
        <f>'Zoznam inventára'!T3</f>
        <v>0</v>
      </c>
      <c r="T3">
        <f>'Zoznam inventára'!U3</f>
        <v>0</v>
      </c>
      <c r="U3">
        <f>'Zoznam inventára'!V3</f>
        <v>0</v>
      </c>
      <c r="V3">
        <f>'Zoznam inventára'!W3</f>
        <v>0</v>
      </c>
      <c r="W3">
        <f>'Zoznam inventára'!X3</f>
        <v>0</v>
      </c>
      <c r="X3">
        <f>'Zoznam inventára'!Y3</f>
        <v>0</v>
      </c>
    </row>
    <row r="4" spans="1:24" x14ac:dyDescent="0.25">
      <c r="A4">
        <f>'Zoznam inventára'!B4</f>
        <v>0</v>
      </c>
      <c r="B4">
        <f>'Zoznam inventára'!C4</f>
        <v>1</v>
      </c>
      <c r="C4" t="str">
        <f>'Zoznam inventára'!D4</f>
        <v>Halásová</v>
      </c>
      <c r="D4" t="str">
        <f>'Zoznam inventára'!E4</f>
        <v>seminár</v>
      </c>
      <c r="E4">
        <f>'Zoznam inventára'!F4</f>
        <v>119</v>
      </c>
      <c r="F4">
        <f>'Zoznam inventára'!G4</f>
        <v>2</v>
      </c>
      <c r="G4">
        <f>'Zoznam inventára'!H4</f>
        <v>238</v>
      </c>
      <c r="H4" t="str">
        <f>'Zoznam inventára'!I4</f>
        <v>Proeko</v>
      </c>
      <c r="I4" t="str">
        <f>'Zoznam inventára'!J4</f>
        <v>Bratislava</v>
      </c>
      <c r="J4">
        <f>'Zoznam inventára'!K4</f>
        <v>43115</v>
      </c>
      <c r="K4" t="str">
        <f>'Zoznam inventára'!L4</f>
        <v/>
      </c>
      <c r="L4">
        <f>'Zoznam inventára'!M4</f>
        <v>0</v>
      </c>
      <c r="M4">
        <f>'Zoznam inventára'!N4</f>
        <v>0</v>
      </c>
      <c r="N4">
        <f>'Zoznam inventára'!O4</f>
        <v>0</v>
      </c>
      <c r="O4">
        <f>'Zoznam inventára'!P4</f>
        <v>0</v>
      </c>
      <c r="P4">
        <f>'Zoznam inventára'!Q4</f>
        <v>0</v>
      </c>
      <c r="Q4">
        <f>'Zoznam inventára'!R4</f>
        <v>0</v>
      </c>
      <c r="R4">
        <f>'Zoznam inventára'!S4</f>
        <v>0</v>
      </c>
      <c r="S4">
        <f>'Zoznam inventára'!T4</f>
        <v>0</v>
      </c>
      <c r="T4">
        <f>'Zoznam inventára'!U4</f>
        <v>0</v>
      </c>
      <c r="U4">
        <f>'Zoznam inventára'!V4</f>
        <v>0</v>
      </c>
      <c r="V4">
        <f>'Zoznam inventára'!W4</f>
        <v>0</v>
      </c>
      <c r="W4">
        <f>'Zoznam inventára'!X4</f>
        <v>0</v>
      </c>
      <c r="X4">
        <f>'Zoznam inventára'!Y4</f>
        <v>0</v>
      </c>
    </row>
    <row r="5" spans="1:24" x14ac:dyDescent="0.25">
      <c r="A5">
        <f>'Zoznam inventára'!B5</f>
        <v>0</v>
      </c>
      <c r="B5">
        <f>'Zoznam inventára'!C5</f>
        <v>2</v>
      </c>
      <c r="C5" t="str">
        <f>'Zoznam inventára'!D5</f>
        <v>Halásová</v>
      </c>
      <c r="D5" t="str">
        <f>'Zoznam inventára'!E5</f>
        <v>Jedálne kupóny</v>
      </c>
      <c r="E5">
        <f>'Zoznam inventára'!F5</f>
        <v>4</v>
      </c>
      <c r="F5">
        <f>'Zoznam inventára'!G5</f>
        <v>577</v>
      </c>
      <c r="G5">
        <f>'Zoznam inventára'!H5</f>
        <v>2308</v>
      </c>
      <c r="H5" t="str">
        <f>'Zoznam inventára'!I5</f>
        <v>UP Slovensko</v>
      </c>
      <c r="I5" t="str">
        <f>'Zoznam inventára'!J5</f>
        <v>Bratislava</v>
      </c>
      <c r="J5">
        <f>'Zoznam inventára'!K5</f>
        <v>43131</v>
      </c>
      <c r="K5" t="str">
        <f>'Zoznam inventára'!L5</f>
        <v/>
      </c>
      <c r="L5">
        <f>'Zoznam inventára'!M5</f>
        <v>0</v>
      </c>
      <c r="M5">
        <f>'Zoznam inventára'!N5</f>
        <v>0</v>
      </c>
      <c r="N5">
        <f>'Zoznam inventára'!O5</f>
        <v>0</v>
      </c>
      <c r="O5">
        <f>'Zoznam inventára'!P5</f>
        <v>0</v>
      </c>
      <c r="P5">
        <f>'Zoznam inventára'!Q5</f>
        <v>0</v>
      </c>
      <c r="Q5">
        <f>'Zoznam inventára'!R5</f>
        <v>0</v>
      </c>
      <c r="R5">
        <f>'Zoznam inventára'!S5</f>
        <v>0</v>
      </c>
      <c r="S5">
        <f>'Zoznam inventára'!T5</f>
        <v>0</v>
      </c>
      <c r="T5">
        <f>'Zoznam inventára'!U5</f>
        <v>0</v>
      </c>
      <c r="U5">
        <f>'Zoznam inventára'!V5</f>
        <v>0</v>
      </c>
      <c r="V5">
        <f>'Zoznam inventára'!W5</f>
        <v>0</v>
      </c>
      <c r="W5">
        <f>'Zoznam inventára'!X5</f>
        <v>0</v>
      </c>
      <c r="X5">
        <f>'Zoznam inventára'!Y5</f>
        <v>0</v>
      </c>
    </row>
    <row r="6" spans="1:24" x14ac:dyDescent="0.25">
      <c r="A6">
        <f>'Zoznam inventára'!B6</f>
        <v>0</v>
      </c>
      <c r="B6">
        <f>'Zoznam inventára'!C6</f>
        <v>3</v>
      </c>
      <c r="C6" t="str">
        <f>'Zoznam inventára'!D6</f>
        <v>Halásová</v>
      </c>
      <c r="D6" t="str">
        <f>'Zoznam inventára'!E6</f>
        <v>seminár</v>
      </c>
      <c r="E6">
        <f>'Zoznam inventára'!F6</f>
        <v>73</v>
      </c>
      <c r="F6">
        <f>'Zoznam inventára'!G6</f>
        <v>1</v>
      </c>
      <c r="G6">
        <f>'Zoznam inventára'!H6</f>
        <v>73</v>
      </c>
      <c r="H6" t="str">
        <f>'Zoznam inventára'!I6</f>
        <v>Proeko</v>
      </c>
      <c r="I6" t="str">
        <f>'Zoznam inventára'!J6</f>
        <v>Bratislava</v>
      </c>
      <c r="J6">
        <f>'Zoznam inventára'!K6</f>
        <v>43136</v>
      </c>
      <c r="K6" t="str">
        <f>'Zoznam inventára'!L6</f>
        <v/>
      </c>
      <c r="L6">
        <f>'Zoznam inventára'!M6</f>
        <v>0</v>
      </c>
      <c r="M6">
        <f>'Zoznam inventára'!N6</f>
        <v>0</v>
      </c>
      <c r="N6">
        <f>'Zoznam inventára'!O6</f>
        <v>0</v>
      </c>
      <c r="O6">
        <f>'Zoznam inventára'!P6</f>
        <v>0</v>
      </c>
      <c r="P6">
        <f>'Zoznam inventára'!Q6</f>
        <v>0</v>
      </c>
      <c r="Q6">
        <f>'Zoznam inventára'!R6</f>
        <v>0</v>
      </c>
      <c r="R6">
        <f>'Zoznam inventára'!S6</f>
        <v>0</v>
      </c>
      <c r="S6">
        <f>'Zoznam inventára'!T6</f>
        <v>0</v>
      </c>
      <c r="T6">
        <f>'Zoznam inventára'!U6</f>
        <v>0</v>
      </c>
      <c r="U6">
        <f>'Zoznam inventára'!V6</f>
        <v>0</v>
      </c>
      <c r="V6">
        <f>'Zoznam inventára'!W6</f>
        <v>0</v>
      </c>
      <c r="W6">
        <f>'Zoznam inventára'!X6</f>
        <v>0</v>
      </c>
      <c r="X6">
        <f>'Zoznam inventára'!Y6</f>
        <v>0</v>
      </c>
    </row>
    <row r="7" spans="1:24" x14ac:dyDescent="0.25">
      <c r="A7">
        <f>'Zoznam inventára'!B7</f>
        <v>0</v>
      </c>
      <c r="B7">
        <f>'Zoznam inventára'!C7</f>
        <v>4</v>
      </c>
      <c r="C7" t="str">
        <f>'Zoznam inventára'!D7</f>
        <v>Halásová</v>
      </c>
      <c r="D7" t="str">
        <f>'Zoznam inventára'!E7</f>
        <v>seminár</v>
      </c>
      <c r="E7">
        <f>'Zoznam inventára'!F7</f>
        <v>84</v>
      </c>
      <c r="F7">
        <f>'Zoznam inventára'!G7</f>
        <v>4</v>
      </c>
      <c r="G7">
        <f>'Zoznam inventára'!H7</f>
        <v>336</v>
      </c>
      <c r="H7" t="str">
        <f>'Zoznam inventára'!I7</f>
        <v>Otidea</v>
      </c>
      <c r="I7" t="str">
        <f>'Zoznam inventára'!J7</f>
        <v>Bratislava</v>
      </c>
      <c r="J7">
        <f>'Zoznam inventára'!K7</f>
        <v>43136</v>
      </c>
      <c r="K7" t="str">
        <f>'Zoznam inventára'!L7</f>
        <v/>
      </c>
      <c r="L7">
        <f>'Zoznam inventára'!M7</f>
        <v>0</v>
      </c>
      <c r="M7">
        <f>'Zoznam inventára'!N7</f>
        <v>0</v>
      </c>
      <c r="N7">
        <f>'Zoznam inventára'!O7</f>
        <v>0</v>
      </c>
      <c r="O7">
        <f>'Zoznam inventára'!P7</f>
        <v>0</v>
      </c>
      <c r="P7">
        <f>'Zoznam inventára'!Q7</f>
        <v>0</v>
      </c>
      <c r="Q7">
        <f>'Zoznam inventára'!R7</f>
        <v>0</v>
      </c>
      <c r="R7">
        <f>'Zoznam inventára'!S7</f>
        <v>0</v>
      </c>
      <c r="S7">
        <f>'Zoznam inventára'!T7</f>
        <v>0</v>
      </c>
      <c r="T7">
        <f>'Zoznam inventára'!U7</f>
        <v>0</v>
      </c>
      <c r="U7">
        <f>'Zoznam inventára'!V7</f>
        <v>0</v>
      </c>
      <c r="V7">
        <f>'Zoznam inventára'!W7</f>
        <v>0</v>
      </c>
      <c r="W7">
        <f>'Zoznam inventára'!X7</f>
        <v>0</v>
      </c>
      <c r="X7">
        <f>'Zoznam inventára'!Y7</f>
        <v>0</v>
      </c>
    </row>
    <row r="8" spans="1:24" x14ac:dyDescent="0.25">
      <c r="A8">
        <f>'Zoznam inventára'!B8</f>
        <v>0</v>
      </c>
      <c r="B8">
        <f>'Zoznam inventára'!C8</f>
        <v>5</v>
      </c>
      <c r="C8" t="str">
        <f>'Zoznam inventára'!D8</f>
        <v>Sysáková</v>
      </c>
      <c r="D8" t="str">
        <f>'Zoznam inventára'!E8</f>
        <v>poštové známky</v>
      </c>
      <c r="E8">
        <f>'Zoznam inventára'!F8</f>
        <v>0</v>
      </c>
      <c r="F8">
        <f>'Zoznam inventára'!G8</f>
        <v>290</v>
      </c>
      <c r="G8">
        <f>'Zoznam inventára'!H8</f>
        <v>92</v>
      </c>
      <c r="H8" t="str">
        <f>'Zoznam inventára'!I8</f>
        <v>Slov.pošta</v>
      </c>
      <c r="I8" t="str">
        <f>'Zoznam inventára'!J8</f>
        <v>Bratislava</v>
      </c>
      <c r="J8">
        <f>'Zoznam inventára'!K8</f>
        <v>43138</v>
      </c>
      <c r="K8" t="str">
        <f>'Zoznam inventára'!L8</f>
        <v/>
      </c>
      <c r="L8">
        <f>'Zoznam inventára'!M8</f>
        <v>0</v>
      </c>
      <c r="M8">
        <f>'Zoznam inventára'!N8</f>
        <v>0</v>
      </c>
      <c r="N8">
        <f>'Zoznam inventára'!O8</f>
        <v>0</v>
      </c>
      <c r="O8">
        <f>'Zoznam inventára'!P8</f>
        <v>0</v>
      </c>
      <c r="P8">
        <f>'Zoznam inventára'!Q8</f>
        <v>0</v>
      </c>
      <c r="Q8">
        <f>'Zoznam inventára'!R8</f>
        <v>0</v>
      </c>
      <c r="R8">
        <f>'Zoznam inventára'!S8</f>
        <v>0</v>
      </c>
      <c r="S8">
        <f>'Zoznam inventára'!T8</f>
        <v>0</v>
      </c>
      <c r="T8">
        <f>'Zoznam inventára'!U8</f>
        <v>0</v>
      </c>
      <c r="U8">
        <f>'Zoznam inventára'!V8</f>
        <v>0</v>
      </c>
      <c r="V8">
        <f>'Zoznam inventára'!W8</f>
        <v>0</v>
      </c>
      <c r="W8">
        <f>'Zoznam inventára'!X8</f>
        <v>0</v>
      </c>
      <c r="X8">
        <f>'Zoznam inventára'!Y8</f>
        <v>0</v>
      </c>
    </row>
    <row r="9" spans="1:24" x14ac:dyDescent="0.25">
      <c r="A9">
        <f>'Zoznam inventára'!B9</f>
        <v>0</v>
      </c>
      <c r="B9">
        <f>'Zoznam inventára'!C9</f>
        <v>6</v>
      </c>
      <c r="C9" t="str">
        <f>'Zoznam inventára'!D9</f>
        <v>Troščák</v>
      </c>
      <c r="D9" t="str">
        <f>'Zoznam inventára'!E9</f>
        <v>poštové známky</v>
      </c>
      <c r="E9">
        <f>'Zoznam inventára'!F9</f>
        <v>0</v>
      </c>
      <c r="F9">
        <f>'Zoznam inventára'!G9</f>
        <v>530</v>
      </c>
      <c r="G9">
        <f>'Zoznam inventára'!H9</f>
        <v>250</v>
      </c>
      <c r="H9" t="str">
        <f>'Zoznam inventára'!I9</f>
        <v>Slov.pošta</v>
      </c>
      <c r="I9" t="str">
        <f>'Zoznam inventára'!J9</f>
        <v>Košice</v>
      </c>
      <c r="J9">
        <f>'Zoznam inventára'!K9</f>
        <v>43144</v>
      </c>
      <c r="K9" t="str">
        <f>'Zoznam inventára'!L9</f>
        <v/>
      </c>
      <c r="L9">
        <f>'Zoznam inventára'!M9</f>
        <v>0</v>
      </c>
      <c r="M9">
        <f>'Zoznam inventára'!N9</f>
        <v>0</v>
      </c>
      <c r="N9">
        <f>'Zoznam inventára'!O9</f>
        <v>0</v>
      </c>
      <c r="O9">
        <f>'Zoznam inventára'!P9</f>
        <v>0</v>
      </c>
      <c r="P9">
        <f>'Zoznam inventára'!Q9</f>
        <v>0</v>
      </c>
      <c r="Q9">
        <f>'Zoznam inventára'!R9</f>
        <v>0</v>
      </c>
      <c r="R9">
        <f>'Zoznam inventára'!S9</f>
        <v>0</v>
      </c>
      <c r="S9">
        <f>'Zoznam inventára'!T9</f>
        <v>0</v>
      </c>
      <c r="T9">
        <f>'Zoznam inventára'!U9</f>
        <v>0</v>
      </c>
      <c r="U9">
        <f>'Zoznam inventára'!V9</f>
        <v>0</v>
      </c>
      <c r="V9">
        <f>'Zoznam inventára'!W9</f>
        <v>0</v>
      </c>
      <c r="W9">
        <f>'Zoznam inventára'!X9</f>
        <v>0</v>
      </c>
      <c r="X9">
        <f>'Zoznam inventára'!Y9</f>
        <v>0</v>
      </c>
    </row>
    <row r="10" spans="1:24" x14ac:dyDescent="0.25">
      <c r="A10">
        <f>'Zoznam inventára'!B10</f>
        <v>0</v>
      </c>
      <c r="B10">
        <f>'Zoznam inventára'!C10</f>
        <v>7</v>
      </c>
      <c r="C10" t="str">
        <f>'Zoznam inventára'!D10</f>
        <v>Haviarová</v>
      </c>
      <c r="D10" t="str">
        <f>'Zoznam inventára'!E10</f>
        <v>poštové známky</v>
      </c>
      <c r="E10">
        <f>'Zoznam inventára'!F10</f>
        <v>0</v>
      </c>
      <c r="F10">
        <f>'Zoznam inventára'!G10</f>
        <v>220</v>
      </c>
      <c r="G10">
        <f>'Zoznam inventára'!H10</f>
        <v>112</v>
      </c>
      <c r="H10" t="str">
        <f>'Zoznam inventára'!I10</f>
        <v>Slov.pošta</v>
      </c>
      <c r="I10" t="str">
        <f>'Zoznam inventára'!J10</f>
        <v>Banská Bystrica</v>
      </c>
      <c r="J10">
        <f>'Zoznam inventára'!K10</f>
        <v>43158</v>
      </c>
      <c r="K10" t="str">
        <f>'Zoznam inventára'!L10</f>
        <v/>
      </c>
      <c r="L10">
        <f>'Zoznam inventára'!M10</f>
        <v>0</v>
      </c>
      <c r="M10">
        <f>'Zoznam inventára'!N10</f>
        <v>0</v>
      </c>
      <c r="N10">
        <f>'Zoznam inventára'!O10</f>
        <v>0</v>
      </c>
      <c r="O10">
        <f>'Zoznam inventára'!P10</f>
        <v>0</v>
      </c>
      <c r="P10">
        <f>'Zoznam inventára'!Q10</f>
        <v>0</v>
      </c>
      <c r="Q10">
        <f>'Zoznam inventára'!R10</f>
        <v>0</v>
      </c>
      <c r="R10">
        <f>'Zoznam inventára'!S10</f>
        <v>0</v>
      </c>
      <c r="S10">
        <f>'Zoznam inventára'!T10</f>
        <v>0</v>
      </c>
      <c r="T10">
        <f>'Zoznam inventára'!U10</f>
        <v>0</v>
      </c>
      <c r="U10">
        <f>'Zoznam inventára'!V10</f>
        <v>0</v>
      </c>
      <c r="V10">
        <f>'Zoznam inventára'!W10</f>
        <v>0</v>
      </c>
      <c r="W10">
        <f>'Zoznam inventára'!X10</f>
        <v>0</v>
      </c>
      <c r="X10">
        <f>'Zoznam inventára'!Y10</f>
        <v>0</v>
      </c>
    </row>
    <row r="11" spans="1:24" x14ac:dyDescent="0.25">
      <c r="A11">
        <f>'Zoznam inventára'!B11</f>
        <v>0</v>
      </c>
      <c r="B11">
        <f>'Zoznam inventára'!C11</f>
        <v>8</v>
      </c>
      <c r="C11" t="str">
        <f>'Zoznam inventára'!D11</f>
        <v>Halásová</v>
      </c>
      <c r="D11" t="str">
        <f>'Zoznam inventára'!E11</f>
        <v>seminár</v>
      </c>
      <c r="E11">
        <f>'Zoznam inventára'!F11</f>
        <v>80</v>
      </c>
      <c r="F11">
        <f>'Zoznam inventára'!G11</f>
        <v>3</v>
      </c>
      <c r="G11">
        <f>'Zoznam inventára'!H11</f>
        <v>240</v>
      </c>
      <c r="H11" t="str">
        <f>'Zoznam inventára'!I11</f>
        <v>VOSKO</v>
      </c>
      <c r="I11" t="str">
        <f>'Zoznam inventára'!J11</f>
        <v>Oremlaz</v>
      </c>
      <c r="J11">
        <f>'Zoznam inventára'!K11</f>
        <v>43158</v>
      </c>
      <c r="K11" t="str">
        <f>'Zoznam inventára'!L11</f>
        <v/>
      </c>
      <c r="L11">
        <f>'Zoznam inventára'!M11</f>
        <v>0</v>
      </c>
      <c r="M11">
        <f>'Zoznam inventára'!N11</f>
        <v>0</v>
      </c>
      <c r="N11">
        <f>'Zoznam inventára'!O11</f>
        <v>0</v>
      </c>
      <c r="O11">
        <f>'Zoznam inventára'!P11</f>
        <v>0</v>
      </c>
      <c r="P11">
        <f>'Zoznam inventára'!Q11</f>
        <v>0</v>
      </c>
      <c r="Q11">
        <f>'Zoznam inventára'!R11</f>
        <v>0</v>
      </c>
      <c r="R11">
        <f>'Zoznam inventára'!S11</f>
        <v>0</v>
      </c>
      <c r="S11">
        <f>'Zoznam inventára'!T11</f>
        <v>0</v>
      </c>
      <c r="T11">
        <f>'Zoznam inventára'!U11</f>
        <v>0</v>
      </c>
      <c r="U11">
        <f>'Zoznam inventára'!V11</f>
        <v>0</v>
      </c>
      <c r="V11">
        <f>'Zoznam inventára'!W11</f>
        <v>0</v>
      </c>
      <c r="W11">
        <f>'Zoznam inventára'!X11</f>
        <v>0</v>
      </c>
      <c r="X11">
        <f>'Zoznam inventára'!Y11</f>
        <v>0</v>
      </c>
    </row>
    <row r="12" spans="1:24" x14ac:dyDescent="0.25">
      <c r="A12">
        <f>'Zoznam inventára'!B12</f>
        <v>0</v>
      </c>
      <c r="B12">
        <f>'Zoznam inventára'!C12</f>
        <v>9</v>
      </c>
      <c r="C12" t="str">
        <f>'Zoznam inventára'!D12</f>
        <v>Halásová</v>
      </c>
      <c r="D12" t="str">
        <f>'Zoznam inventára'!E12</f>
        <v>Jedálne kupóny</v>
      </c>
      <c r="E12">
        <f>'Zoznam inventára'!F12</f>
        <v>4</v>
      </c>
      <c r="F12">
        <f>'Zoznam inventára'!G12</f>
        <v>499</v>
      </c>
      <c r="G12">
        <f>'Zoznam inventára'!H12</f>
        <v>1996</v>
      </c>
      <c r="H12" t="str">
        <f>'Zoznam inventára'!I12</f>
        <v>UP Slovensko</v>
      </c>
      <c r="I12" t="str">
        <f>'Zoznam inventára'!J12</f>
        <v>Bratislava</v>
      </c>
      <c r="J12">
        <f>'Zoznam inventára'!K12</f>
        <v>43159</v>
      </c>
      <c r="K12" t="str">
        <f>'Zoznam inventára'!L12</f>
        <v/>
      </c>
      <c r="L12">
        <f>'Zoznam inventára'!M12</f>
        <v>0</v>
      </c>
      <c r="M12">
        <f>'Zoznam inventára'!N12</f>
        <v>0</v>
      </c>
      <c r="N12">
        <f>'Zoznam inventára'!O12</f>
        <v>0</v>
      </c>
      <c r="O12">
        <f>'Zoznam inventára'!P12</f>
        <v>0</v>
      </c>
      <c r="P12">
        <f>'Zoznam inventára'!Q12</f>
        <v>0</v>
      </c>
      <c r="Q12">
        <f>'Zoznam inventára'!R12</f>
        <v>0</v>
      </c>
      <c r="R12">
        <f>'Zoznam inventára'!S12</f>
        <v>0</v>
      </c>
      <c r="S12">
        <f>'Zoznam inventára'!T12</f>
        <v>0</v>
      </c>
      <c r="T12">
        <f>'Zoznam inventára'!U12</f>
        <v>0</v>
      </c>
      <c r="U12">
        <f>'Zoznam inventára'!V12</f>
        <v>0</v>
      </c>
      <c r="V12">
        <f>'Zoznam inventára'!W12</f>
        <v>0</v>
      </c>
      <c r="W12">
        <f>'Zoznam inventára'!X12</f>
        <v>0</v>
      </c>
      <c r="X12">
        <f>'Zoznam inventára'!Y12</f>
        <v>0</v>
      </c>
    </row>
    <row r="13" spans="1:24" x14ac:dyDescent="0.25">
      <c r="A13">
        <f>'Zoznam inventára'!B13</f>
        <v>0</v>
      </c>
      <c r="B13">
        <f>'Zoznam inventára'!C13</f>
        <v>10</v>
      </c>
      <c r="C13" t="str">
        <f>'Zoznam inventára'!D13</f>
        <v>Cerovský</v>
      </c>
      <c r="D13" t="str">
        <f>'Zoznam inventára'!E13</f>
        <v>predĺženie domény ssiri</v>
      </c>
      <c r="E13">
        <f>'Zoznam inventára'!F13</f>
        <v>0</v>
      </c>
      <c r="F13">
        <f>'Zoznam inventára'!G13</f>
        <v>10</v>
      </c>
      <c r="G13">
        <f>'Zoznam inventára'!H13</f>
        <v>142.80000000000001</v>
      </c>
      <c r="H13" t="str">
        <f>'Zoznam inventára'!I13</f>
        <v>INTERNET SK</v>
      </c>
      <c r="I13" t="str">
        <f>'Zoznam inventára'!J13</f>
        <v>Bratislava</v>
      </c>
      <c r="J13">
        <f>'Zoznam inventára'!K13</f>
        <v>43166</v>
      </c>
      <c r="K13" t="str">
        <f>'Zoznam inventára'!L13</f>
        <v/>
      </c>
      <c r="L13">
        <f>'Zoznam inventára'!M13</f>
        <v>0</v>
      </c>
      <c r="M13">
        <f>'Zoznam inventára'!N13</f>
        <v>0</v>
      </c>
      <c r="N13">
        <f>'Zoznam inventára'!O13</f>
        <v>0</v>
      </c>
      <c r="O13">
        <f>'Zoznam inventára'!P13</f>
        <v>0</v>
      </c>
      <c r="P13">
        <f>'Zoznam inventára'!Q13</f>
        <v>0</v>
      </c>
      <c r="Q13">
        <f>'Zoznam inventára'!R13</f>
        <v>0</v>
      </c>
      <c r="R13">
        <f>'Zoznam inventára'!S13</f>
        <v>0</v>
      </c>
      <c r="S13">
        <f>'Zoznam inventára'!T13</f>
        <v>0</v>
      </c>
      <c r="T13">
        <f>'Zoznam inventára'!U13</f>
        <v>0</v>
      </c>
      <c r="U13">
        <f>'Zoznam inventára'!V13</f>
        <v>0</v>
      </c>
      <c r="V13">
        <f>'Zoznam inventára'!W13</f>
        <v>0</v>
      </c>
      <c r="W13">
        <f>'Zoznam inventára'!X13</f>
        <v>0</v>
      </c>
      <c r="X13">
        <f>'Zoznam inventára'!Y13</f>
        <v>0</v>
      </c>
    </row>
    <row r="14" spans="1:24" x14ac:dyDescent="0.25">
      <c r="A14">
        <f>'Zoznam inventára'!B14</f>
        <v>0</v>
      </c>
      <c r="B14">
        <f>'Zoznam inventára'!C14</f>
        <v>11</v>
      </c>
      <c r="C14" t="str">
        <f>'Zoznam inventára'!D14</f>
        <v>Sysáková</v>
      </c>
      <c r="D14" t="str">
        <f>'Zoznam inventára'!E14</f>
        <v>Kanc.potreby</v>
      </c>
      <c r="E14">
        <f>'Zoznam inventára'!F14</f>
        <v>0</v>
      </c>
      <c r="F14">
        <f>'Zoznam inventára'!G14</f>
        <v>200</v>
      </c>
      <c r="G14">
        <f>'Zoznam inventára'!H14</f>
        <v>78.86</v>
      </c>
      <c r="H14" t="str">
        <f>'Zoznam inventára'!I14</f>
        <v>Mihi</v>
      </c>
      <c r="I14" t="str">
        <f>'Zoznam inventára'!J14</f>
        <v>Bratislava</v>
      </c>
      <c r="J14">
        <f>'Zoznam inventára'!K14</f>
        <v>43178</v>
      </c>
      <c r="K14" t="str">
        <f>'Zoznam inventára'!L14</f>
        <v/>
      </c>
      <c r="L14">
        <f>'Zoznam inventára'!M14</f>
        <v>0</v>
      </c>
      <c r="M14">
        <f>'Zoznam inventára'!N14</f>
        <v>0</v>
      </c>
      <c r="N14">
        <f>'Zoznam inventára'!O14</f>
        <v>0</v>
      </c>
      <c r="O14">
        <f>'Zoznam inventára'!P14</f>
        <v>0</v>
      </c>
      <c r="P14">
        <f>'Zoznam inventára'!Q14</f>
        <v>0</v>
      </c>
      <c r="Q14">
        <f>'Zoznam inventára'!R14</f>
        <v>0</v>
      </c>
      <c r="R14">
        <f>'Zoznam inventára'!S14</f>
        <v>0</v>
      </c>
      <c r="S14">
        <f>'Zoznam inventára'!T14</f>
        <v>0</v>
      </c>
      <c r="T14">
        <f>'Zoznam inventára'!U14</f>
        <v>0</v>
      </c>
      <c r="U14">
        <f>'Zoznam inventára'!V14</f>
        <v>0</v>
      </c>
      <c r="V14">
        <f>'Zoznam inventára'!W14</f>
        <v>0</v>
      </c>
      <c r="W14">
        <f>'Zoznam inventára'!X14</f>
        <v>0</v>
      </c>
      <c r="X14">
        <f>'Zoznam inventára'!Y14</f>
        <v>0</v>
      </c>
    </row>
    <row r="15" spans="1:24" x14ac:dyDescent="0.25">
      <c r="A15">
        <f>'Zoznam inventára'!B15</f>
        <v>0</v>
      </c>
      <c r="B15">
        <f>'Zoznam inventára'!C15</f>
        <v>12</v>
      </c>
      <c r="C15" t="str">
        <f>'Zoznam inventára'!D15</f>
        <v>Šimková</v>
      </c>
      <c r="D15" t="str">
        <f>'Zoznam inventára'!E15</f>
        <v>výroba pečiatky</v>
      </c>
      <c r="E15">
        <f>'Zoznam inventára'!F15</f>
        <v>15.6</v>
      </c>
      <c r="F15">
        <f>'Zoznam inventára'!G15</f>
        <v>1</v>
      </c>
      <c r="G15">
        <f>'Zoznam inventára'!H15</f>
        <v>15.6</v>
      </c>
      <c r="H15" t="str">
        <f>'Zoznam inventára'!I15</f>
        <v>Agentúra 2000</v>
      </c>
      <c r="I15" t="str">
        <f>'Zoznam inventára'!J15</f>
        <v>Stupava</v>
      </c>
      <c r="J15">
        <f>'Zoznam inventára'!K15</f>
        <v>43180</v>
      </c>
      <c r="K15" t="str">
        <f>'Zoznam inventára'!L15</f>
        <v/>
      </c>
      <c r="L15">
        <f>'Zoznam inventára'!M15</f>
        <v>0</v>
      </c>
      <c r="M15">
        <f>'Zoznam inventára'!N15</f>
        <v>0</v>
      </c>
      <c r="N15">
        <f>'Zoznam inventára'!O15</f>
        <v>0</v>
      </c>
      <c r="O15">
        <f>'Zoznam inventára'!P15</f>
        <v>0</v>
      </c>
      <c r="P15">
        <f>'Zoznam inventára'!Q15</f>
        <v>0</v>
      </c>
      <c r="Q15">
        <f>'Zoznam inventára'!R15</f>
        <v>0</v>
      </c>
      <c r="R15">
        <f>'Zoznam inventára'!S15</f>
        <v>0</v>
      </c>
      <c r="S15">
        <f>'Zoznam inventára'!T15</f>
        <v>0</v>
      </c>
      <c r="T15">
        <f>'Zoznam inventára'!U15</f>
        <v>0</v>
      </c>
      <c r="U15">
        <f>'Zoznam inventára'!V15</f>
        <v>0</v>
      </c>
      <c r="V15">
        <f>'Zoznam inventára'!W15</f>
        <v>0</v>
      </c>
      <c r="W15">
        <f>'Zoznam inventára'!X15</f>
        <v>0</v>
      </c>
      <c r="X15">
        <f>'Zoznam inventára'!Y15</f>
        <v>0</v>
      </c>
    </row>
    <row r="16" spans="1:24" x14ac:dyDescent="0.25">
      <c r="A16">
        <f>'Zoznam inventára'!B16</f>
        <v>0</v>
      </c>
      <c r="B16">
        <f>'Zoznam inventára'!C16</f>
        <v>13</v>
      </c>
      <c r="C16" t="str">
        <f>'Zoznam inventára'!D16</f>
        <v>Halásová</v>
      </c>
      <c r="D16" t="str">
        <f>'Zoznam inventára'!E16</f>
        <v>Jedálne kupóny</v>
      </c>
      <c r="E16">
        <f>'Zoznam inventára'!F16</f>
        <v>4</v>
      </c>
      <c r="F16">
        <f>'Zoznam inventára'!G16</f>
        <v>507</v>
      </c>
      <c r="G16">
        <f>'Zoznam inventára'!H16</f>
        <v>2028</v>
      </c>
      <c r="H16" t="str">
        <f>'Zoznam inventára'!I16</f>
        <v>UP Slovensko</v>
      </c>
      <c r="I16" t="str">
        <f>'Zoznam inventára'!J16</f>
        <v>Bratislava</v>
      </c>
      <c r="J16">
        <f>'Zoznam inventára'!K16</f>
        <v>43188</v>
      </c>
      <c r="K16" t="str">
        <f>'Zoznam inventára'!L16</f>
        <v/>
      </c>
      <c r="L16">
        <f>'Zoznam inventára'!M16</f>
        <v>0</v>
      </c>
      <c r="M16">
        <f>'Zoznam inventára'!N16</f>
        <v>0</v>
      </c>
      <c r="N16">
        <f>'Zoznam inventára'!O16</f>
        <v>0</v>
      </c>
      <c r="O16">
        <f>'Zoznam inventára'!P16</f>
        <v>0</v>
      </c>
      <c r="P16">
        <f>'Zoznam inventára'!Q16</f>
        <v>0</v>
      </c>
      <c r="Q16">
        <f>'Zoznam inventára'!R16</f>
        <v>0</v>
      </c>
      <c r="R16">
        <f>'Zoznam inventára'!S16</f>
        <v>0</v>
      </c>
      <c r="S16">
        <f>'Zoznam inventára'!T16</f>
        <v>0</v>
      </c>
      <c r="T16">
        <f>'Zoznam inventára'!U16</f>
        <v>0</v>
      </c>
      <c r="U16">
        <f>'Zoznam inventára'!V16</f>
        <v>0</v>
      </c>
      <c r="V16">
        <f>'Zoznam inventára'!W16</f>
        <v>0</v>
      </c>
      <c r="W16">
        <f>'Zoznam inventára'!X16</f>
        <v>0</v>
      </c>
      <c r="X16">
        <f>'Zoznam inventára'!Y16</f>
        <v>0</v>
      </c>
    </row>
    <row r="17" spans="1:24" x14ac:dyDescent="0.25">
      <c r="A17">
        <f>'Zoznam inventára'!B17</f>
        <v>0</v>
      </c>
      <c r="B17">
        <f>'Zoznam inventára'!C17</f>
        <v>14</v>
      </c>
      <c r="C17" t="str">
        <f>'Zoznam inventára'!D17</f>
        <v>Halásová</v>
      </c>
      <c r="D17" t="str">
        <f>'Zoznam inventára'!E17</f>
        <v>seminár</v>
      </c>
      <c r="E17">
        <f>'Zoznam inventára'!F17</f>
        <v>69</v>
      </c>
      <c r="F17">
        <f>'Zoznam inventára'!G17</f>
        <v>1</v>
      </c>
      <c r="G17">
        <f>'Zoznam inventára'!H17</f>
        <v>69</v>
      </c>
      <c r="H17" t="str">
        <f>'Zoznam inventára'!I17</f>
        <v>EdosPem</v>
      </c>
      <c r="I17" t="str">
        <f>'Zoznam inventára'!J17</f>
        <v>Bratislava</v>
      </c>
      <c r="J17">
        <f>'Zoznam inventára'!K17</f>
        <v>43194</v>
      </c>
      <c r="K17" t="str">
        <f>'Zoznam inventára'!L17</f>
        <v/>
      </c>
      <c r="L17">
        <f>'Zoznam inventára'!M17</f>
        <v>0</v>
      </c>
      <c r="M17">
        <f>'Zoznam inventára'!N17</f>
        <v>0</v>
      </c>
      <c r="N17">
        <f>'Zoznam inventára'!O17</f>
        <v>0</v>
      </c>
      <c r="O17">
        <f>'Zoznam inventára'!P17</f>
        <v>0</v>
      </c>
      <c r="P17">
        <f>'Zoznam inventára'!Q17</f>
        <v>0</v>
      </c>
      <c r="Q17">
        <f>'Zoznam inventára'!R17</f>
        <v>0</v>
      </c>
      <c r="R17">
        <f>'Zoznam inventára'!S17</f>
        <v>0</v>
      </c>
      <c r="S17">
        <f>'Zoznam inventára'!T17</f>
        <v>0</v>
      </c>
      <c r="T17">
        <f>'Zoznam inventára'!U17</f>
        <v>0</v>
      </c>
      <c r="U17">
        <f>'Zoznam inventára'!V17</f>
        <v>0</v>
      </c>
      <c r="V17">
        <f>'Zoznam inventára'!W17</f>
        <v>0</v>
      </c>
      <c r="W17">
        <f>'Zoznam inventára'!X17</f>
        <v>0</v>
      </c>
      <c r="X17">
        <f>'Zoznam inventára'!Y17</f>
        <v>0</v>
      </c>
    </row>
    <row r="18" spans="1:24" x14ac:dyDescent="0.25">
      <c r="A18">
        <f>'Zoznam inventára'!B18</f>
        <v>0</v>
      </c>
      <c r="B18">
        <f>'Zoznam inventára'!C18</f>
        <v>15</v>
      </c>
      <c r="C18" t="str">
        <f>'Zoznam inventára'!D18</f>
        <v>Janíková</v>
      </c>
      <c r="D18" t="str">
        <f>'Zoznam inventára'!E18</f>
        <v>poštové známky</v>
      </c>
      <c r="E18">
        <f>'Zoznam inventára'!F18</f>
        <v>0</v>
      </c>
      <c r="F18">
        <f>'Zoznam inventára'!G18</f>
        <v>310</v>
      </c>
      <c r="G18">
        <f>'Zoznam inventára'!H18</f>
        <v>116</v>
      </c>
      <c r="H18" t="str">
        <f>'Zoznam inventára'!I18</f>
        <v>Slov.pošta</v>
      </c>
      <c r="I18" t="str">
        <f>'Zoznam inventára'!J18</f>
        <v>Žilina</v>
      </c>
      <c r="J18" t="str">
        <f>'Zoznam inventára'!K18</f>
        <v>6.4.20108</v>
      </c>
      <c r="K18" t="str">
        <f>'Zoznam inventára'!L18</f>
        <v/>
      </c>
      <c r="L18">
        <f>'Zoznam inventára'!M18</f>
        <v>0</v>
      </c>
      <c r="M18">
        <f>'Zoznam inventára'!N18</f>
        <v>0</v>
      </c>
      <c r="N18">
        <f>'Zoznam inventára'!O18</f>
        <v>0</v>
      </c>
      <c r="O18">
        <f>'Zoznam inventára'!P18</f>
        <v>0</v>
      </c>
      <c r="P18">
        <f>'Zoznam inventára'!Q18</f>
        <v>0</v>
      </c>
      <c r="Q18">
        <f>'Zoznam inventára'!R18</f>
        <v>0</v>
      </c>
      <c r="R18">
        <f>'Zoznam inventára'!S18</f>
        <v>0</v>
      </c>
      <c r="S18">
        <f>'Zoznam inventára'!T18</f>
        <v>0</v>
      </c>
      <c r="T18">
        <f>'Zoznam inventára'!U18</f>
        <v>0</v>
      </c>
      <c r="U18">
        <f>'Zoznam inventára'!V18</f>
        <v>0</v>
      </c>
      <c r="V18">
        <f>'Zoznam inventára'!W18</f>
        <v>0</v>
      </c>
      <c r="W18">
        <f>'Zoznam inventára'!X18</f>
        <v>0</v>
      </c>
      <c r="X18">
        <f>'Zoznam inventára'!Y18</f>
        <v>0</v>
      </c>
    </row>
    <row r="19" spans="1:24" x14ac:dyDescent="0.25">
      <c r="A19">
        <f>'Zoznam inventára'!B19</f>
        <v>0</v>
      </c>
      <c r="B19">
        <f>'Zoznam inventára'!C19</f>
        <v>16</v>
      </c>
      <c r="C19" t="str">
        <f>'Zoznam inventára'!D19</f>
        <v>Janíková</v>
      </c>
      <c r="D19" t="str">
        <f>'Zoznam inventára'!E19</f>
        <v>oprava kopírky Canon</v>
      </c>
      <c r="E19">
        <f>'Zoznam inventára'!F19</f>
        <v>126</v>
      </c>
      <c r="F19">
        <f>'Zoznam inventára'!G19</f>
        <v>1</v>
      </c>
      <c r="G19">
        <f>'Zoznam inventára'!H19</f>
        <v>126</v>
      </c>
      <c r="H19" t="str">
        <f>'Zoznam inventára'!I19</f>
        <v>Juraj Hruboš</v>
      </c>
      <c r="I19" t="str">
        <f>'Zoznam inventára'!J19</f>
        <v>Žilina</v>
      </c>
      <c r="J19">
        <f>'Zoznam inventára'!K19</f>
        <v>43196</v>
      </c>
      <c r="K19" t="str">
        <f>'Zoznam inventára'!L19</f>
        <v/>
      </c>
      <c r="L19">
        <f>'Zoznam inventára'!M19</f>
        <v>0</v>
      </c>
      <c r="M19">
        <f>'Zoznam inventára'!N19</f>
        <v>0</v>
      </c>
      <c r="N19">
        <f>'Zoznam inventára'!O19</f>
        <v>0</v>
      </c>
      <c r="O19">
        <f>'Zoznam inventára'!P19</f>
        <v>0</v>
      </c>
      <c r="P19">
        <f>'Zoznam inventára'!Q19</f>
        <v>0</v>
      </c>
      <c r="Q19">
        <f>'Zoznam inventára'!R19</f>
        <v>0</v>
      </c>
      <c r="R19">
        <f>'Zoznam inventára'!S19</f>
        <v>0</v>
      </c>
      <c r="S19">
        <f>'Zoznam inventára'!T19</f>
        <v>0</v>
      </c>
      <c r="T19">
        <f>'Zoznam inventára'!U19</f>
        <v>0</v>
      </c>
      <c r="U19">
        <f>'Zoznam inventára'!V19</f>
        <v>0</v>
      </c>
      <c r="V19">
        <f>'Zoznam inventára'!W19</f>
        <v>0</v>
      </c>
      <c r="W19">
        <f>'Zoznam inventára'!X19</f>
        <v>0</v>
      </c>
      <c r="X19">
        <f>'Zoznam inventára'!Y19</f>
        <v>0</v>
      </c>
    </row>
    <row r="20" spans="1:24" x14ac:dyDescent="0.25">
      <c r="A20">
        <f>'Zoznam inventára'!B20</f>
        <v>0</v>
      </c>
      <c r="B20">
        <f>'Zoznam inventára'!C20</f>
        <v>17</v>
      </c>
      <c r="C20" t="str">
        <f>'Zoznam inventára'!D20</f>
        <v>Šimková</v>
      </c>
      <c r="D20" t="str">
        <f>'Zoznam inventára'!E20</f>
        <v>Kanc.potreby</v>
      </c>
      <c r="E20">
        <f>'Zoznam inventára'!F20</f>
        <v>0</v>
      </c>
      <c r="F20">
        <f>'Zoznam inventára'!G20</f>
        <v>30</v>
      </c>
      <c r="G20">
        <f>'Zoznam inventára'!H20</f>
        <v>59.2</v>
      </c>
      <c r="H20" t="str">
        <f>'Zoznam inventára'!I20</f>
        <v>Mihi</v>
      </c>
      <c r="I20" t="str">
        <f>'Zoznam inventára'!J20</f>
        <v>Slov.Ľupča</v>
      </c>
      <c r="J20">
        <f>'Zoznam inventára'!K20</f>
        <v>43202</v>
      </c>
      <c r="K20">
        <f>'Zoznam inventára'!L20</f>
        <v>0</v>
      </c>
      <c r="L20">
        <f>'Zoznam inventára'!M20</f>
        <v>0</v>
      </c>
      <c r="M20">
        <f>'Zoznam inventára'!N20</f>
        <v>0</v>
      </c>
      <c r="N20">
        <f>'Zoznam inventára'!O20</f>
        <v>0</v>
      </c>
      <c r="O20">
        <f>'Zoznam inventára'!P20</f>
        <v>0</v>
      </c>
      <c r="P20">
        <f>'Zoznam inventára'!Q20</f>
        <v>0</v>
      </c>
      <c r="Q20">
        <f>'Zoznam inventára'!R20</f>
        <v>0</v>
      </c>
      <c r="R20">
        <f>'Zoznam inventára'!S20</f>
        <v>0</v>
      </c>
      <c r="S20">
        <f>'Zoznam inventára'!T20</f>
        <v>0</v>
      </c>
      <c r="T20">
        <f>'Zoznam inventára'!U20</f>
        <v>0</v>
      </c>
      <c r="U20">
        <f>'Zoznam inventára'!V20</f>
        <v>0</v>
      </c>
      <c r="V20">
        <f>'Zoznam inventára'!W20</f>
        <v>0</v>
      </c>
      <c r="W20">
        <f>'Zoznam inventára'!X20</f>
        <v>0</v>
      </c>
      <c r="X20">
        <f>'Zoznam inventára'!Y20</f>
        <v>0</v>
      </c>
    </row>
    <row r="21" spans="1:24" x14ac:dyDescent="0.25">
      <c r="A21">
        <f>'Zoznam inventára'!B21</f>
        <v>0</v>
      </c>
      <c r="B21">
        <f>'Zoznam inventára'!C21</f>
        <v>18</v>
      </c>
      <c r="C21" t="str">
        <f>'Zoznam inventára'!D21</f>
        <v>Boledovičová</v>
      </c>
      <c r="D21" t="str">
        <f>'Zoznam inventára'!E21</f>
        <v>poštové známky</v>
      </c>
      <c r="E21">
        <f>'Zoznam inventára'!F21</f>
        <v>0</v>
      </c>
      <c r="F21">
        <f>'Zoznam inventára'!G21</f>
        <v>410</v>
      </c>
      <c r="G21">
        <f>'Zoznam inventára'!H21</f>
        <v>338.5</v>
      </c>
      <c r="H21" t="str">
        <f>'Zoznam inventára'!I21</f>
        <v>Slov.pošta</v>
      </c>
      <c r="I21" t="str">
        <f>'Zoznam inventára'!J21</f>
        <v>Nitra</v>
      </c>
      <c r="J21">
        <f>'Zoznam inventára'!K21</f>
        <v>43206</v>
      </c>
      <c r="K21" t="str">
        <f>'Zoznam inventára'!L21</f>
        <v/>
      </c>
      <c r="L21">
        <f>'Zoznam inventára'!M21</f>
        <v>0</v>
      </c>
      <c r="M21">
        <f>'Zoznam inventára'!N21</f>
        <v>0</v>
      </c>
      <c r="N21">
        <f>'Zoznam inventára'!O21</f>
        <v>0</v>
      </c>
      <c r="O21">
        <f>'Zoznam inventára'!P21</f>
        <v>0</v>
      </c>
      <c r="P21">
        <f>'Zoznam inventára'!Q21</f>
        <v>0</v>
      </c>
      <c r="Q21">
        <f>'Zoznam inventára'!R21</f>
        <v>0</v>
      </c>
      <c r="R21">
        <f>'Zoznam inventára'!S21</f>
        <v>0</v>
      </c>
      <c r="S21">
        <f>'Zoznam inventára'!T21</f>
        <v>0</v>
      </c>
      <c r="T21">
        <f>'Zoznam inventára'!U21</f>
        <v>0</v>
      </c>
      <c r="U21">
        <f>'Zoznam inventára'!V21</f>
        <v>0</v>
      </c>
      <c r="V21">
        <f>'Zoznam inventára'!W21</f>
        <v>0</v>
      </c>
      <c r="W21">
        <f>'Zoznam inventára'!X21</f>
        <v>0</v>
      </c>
      <c r="X21">
        <f>'Zoznam inventára'!Y21</f>
        <v>0</v>
      </c>
    </row>
    <row r="22" spans="1:24" x14ac:dyDescent="0.25">
      <c r="A22">
        <f>'Zoznam inventára'!B22</f>
        <v>0</v>
      </c>
      <c r="B22">
        <f>'Zoznam inventára'!C22</f>
        <v>19</v>
      </c>
      <c r="C22" t="str">
        <f>'Zoznam inventára'!D22</f>
        <v>Halásová</v>
      </c>
      <c r="D22" t="str">
        <f>'Zoznam inventára'!E22</f>
        <v>Jedálne kupóny</v>
      </c>
      <c r="E22">
        <f>'Zoznam inventára'!F22</f>
        <v>4</v>
      </c>
      <c r="F22">
        <f>'Zoznam inventára'!G22</f>
        <v>498</v>
      </c>
      <c r="G22">
        <f>'Zoznam inventára'!H22</f>
        <v>1992</v>
      </c>
      <c r="H22" t="str">
        <f>'Zoznam inventára'!I22</f>
        <v>UP Slovensko</v>
      </c>
      <c r="I22" t="str">
        <f>'Zoznam inventára'!J22</f>
        <v>Bratislava</v>
      </c>
      <c r="J22">
        <f>'Zoznam inventára'!K22</f>
        <v>43220</v>
      </c>
      <c r="K22" t="str">
        <f>'Zoznam inventára'!L22</f>
        <v/>
      </c>
      <c r="L22">
        <f>'Zoznam inventára'!M22</f>
        <v>0</v>
      </c>
      <c r="M22">
        <f>'Zoznam inventára'!N22</f>
        <v>0</v>
      </c>
      <c r="N22">
        <f>'Zoznam inventára'!O22</f>
        <v>0</v>
      </c>
      <c r="O22">
        <f>'Zoznam inventára'!P22</f>
        <v>0</v>
      </c>
      <c r="P22">
        <f>'Zoznam inventára'!Q22</f>
        <v>0</v>
      </c>
      <c r="Q22">
        <f>'Zoznam inventára'!R22</f>
        <v>0</v>
      </c>
      <c r="R22">
        <f>'Zoznam inventára'!S22</f>
        <v>0</v>
      </c>
      <c r="S22">
        <f>'Zoznam inventára'!T22</f>
        <v>0</v>
      </c>
      <c r="T22">
        <f>'Zoznam inventára'!U22</f>
        <v>0</v>
      </c>
      <c r="U22">
        <f>'Zoznam inventára'!V22</f>
        <v>0</v>
      </c>
      <c r="V22">
        <f>'Zoznam inventára'!W22</f>
        <v>0</v>
      </c>
      <c r="W22">
        <f>'Zoznam inventára'!X22</f>
        <v>0</v>
      </c>
      <c r="X22">
        <f>'Zoznam inventára'!Y22</f>
        <v>0</v>
      </c>
    </row>
    <row r="23" spans="1:24" x14ac:dyDescent="0.25">
      <c r="A23">
        <f>'Zoznam inventára'!B23</f>
        <v>0</v>
      </c>
      <c r="B23">
        <f>'Zoznam inventára'!C23</f>
        <v>20</v>
      </c>
      <c r="C23" t="str">
        <f>'Zoznam inventára'!D23</f>
        <v>Cerovský</v>
      </c>
      <c r="D23" t="str">
        <f>'Zoznam inventára'!E23</f>
        <v xml:space="preserve">nákup diskov na autá </v>
      </c>
      <c r="E23">
        <f>'Zoznam inventára'!F23</f>
        <v>78</v>
      </c>
      <c r="F23">
        <f>'Zoznam inventára'!G23</f>
        <v>12</v>
      </c>
      <c r="G23">
        <f>'Zoznam inventára'!H23</f>
        <v>936</v>
      </c>
      <c r="H23" t="str">
        <f>'Zoznam inventára'!I23</f>
        <v>Bergamo</v>
      </c>
      <c r="I23" t="str">
        <f>'Zoznam inventára'!J23</f>
        <v>Prešov</v>
      </c>
      <c r="J23">
        <f>'Zoznam inventára'!K23</f>
        <v>43215</v>
      </c>
      <c r="K23" t="str">
        <f>'Zoznam inventára'!L23</f>
        <v/>
      </c>
      <c r="L23">
        <f>'Zoznam inventára'!M23</f>
        <v>0</v>
      </c>
      <c r="M23">
        <f>'Zoznam inventára'!N23</f>
        <v>0</v>
      </c>
      <c r="N23">
        <f>'Zoznam inventára'!O23</f>
        <v>0</v>
      </c>
      <c r="O23">
        <f>'Zoznam inventára'!P23</f>
        <v>0</v>
      </c>
      <c r="P23">
        <f>'Zoznam inventára'!Q23</f>
        <v>0</v>
      </c>
      <c r="Q23">
        <f>'Zoznam inventára'!R23</f>
        <v>0</v>
      </c>
      <c r="R23">
        <f>'Zoznam inventára'!S23</f>
        <v>0</v>
      </c>
      <c r="S23">
        <f>'Zoznam inventára'!T23</f>
        <v>0</v>
      </c>
      <c r="T23">
        <f>'Zoznam inventára'!U23</f>
        <v>0</v>
      </c>
      <c r="U23">
        <f>'Zoznam inventára'!V23</f>
        <v>0</v>
      </c>
      <c r="V23">
        <f>'Zoznam inventára'!W23</f>
        <v>0</v>
      </c>
      <c r="W23">
        <f>'Zoznam inventára'!X23</f>
        <v>0</v>
      </c>
      <c r="X23">
        <f>'Zoznam inventára'!Y23</f>
        <v>0</v>
      </c>
    </row>
    <row r="24" spans="1:24" x14ac:dyDescent="0.25">
      <c r="A24">
        <f>'Zoznam inventára'!B24</f>
        <v>0</v>
      </c>
      <c r="B24">
        <f>'Zoznam inventára'!C24</f>
        <v>21</v>
      </c>
      <c r="C24" t="str">
        <f>'Zoznam inventára'!D24</f>
        <v>Halásová</v>
      </c>
      <c r="D24" t="str">
        <f>'Zoznam inventára'!E24</f>
        <v>seminár</v>
      </c>
      <c r="E24">
        <f>'Zoznam inventára'!F24</f>
        <v>108</v>
      </c>
      <c r="F24">
        <f>'Zoznam inventára'!G24</f>
        <v>1</v>
      </c>
      <c r="G24">
        <f>'Zoznam inventára'!H24</f>
        <v>108</v>
      </c>
      <c r="H24" t="str">
        <f>'Zoznam inventára'!I24</f>
        <v>Otidea</v>
      </c>
      <c r="I24" t="str">
        <f>'Zoznam inventára'!J24</f>
        <v>Bratislava</v>
      </c>
      <c r="J24">
        <f>'Zoznam inventára'!K24</f>
        <v>43229</v>
      </c>
      <c r="K24" t="str">
        <f>'Zoznam inventára'!L24</f>
        <v/>
      </c>
      <c r="L24">
        <f>'Zoznam inventára'!M24</f>
        <v>0</v>
      </c>
      <c r="M24">
        <f>'Zoznam inventára'!N24</f>
        <v>0</v>
      </c>
      <c r="N24">
        <f>'Zoznam inventára'!O24</f>
        <v>0</v>
      </c>
      <c r="O24">
        <f>'Zoznam inventára'!P24</f>
        <v>0</v>
      </c>
      <c r="P24">
        <f>'Zoznam inventára'!Q24</f>
        <v>0</v>
      </c>
      <c r="Q24">
        <f>'Zoznam inventára'!R24</f>
        <v>0</v>
      </c>
      <c r="R24">
        <f>'Zoznam inventára'!S24</f>
        <v>0</v>
      </c>
      <c r="S24">
        <f>'Zoznam inventára'!T24</f>
        <v>0</v>
      </c>
      <c r="T24">
        <f>'Zoznam inventára'!U24</f>
        <v>0</v>
      </c>
      <c r="U24">
        <f>'Zoznam inventára'!V24</f>
        <v>0</v>
      </c>
      <c r="V24">
        <f>'Zoznam inventára'!W24</f>
        <v>0</v>
      </c>
      <c r="W24">
        <f>'Zoznam inventára'!X24</f>
        <v>0</v>
      </c>
      <c r="X24">
        <f>'Zoznam inventára'!Y24</f>
        <v>0</v>
      </c>
    </row>
    <row r="25" spans="1:24" x14ac:dyDescent="0.25">
      <c r="A25">
        <f>'Zoznam inventára'!B25</f>
        <v>0</v>
      </c>
      <c r="B25">
        <f>'Zoznam inventára'!C25</f>
        <v>22</v>
      </c>
      <c r="C25" t="str">
        <f>'Zoznam inventára'!D25</f>
        <v>Cerovský</v>
      </c>
      <c r="D25" t="str">
        <f>'Zoznam inventára'!E25</f>
        <v>Pracovná porada</v>
      </c>
      <c r="E25">
        <f>'Zoznam inventára'!F25</f>
        <v>0</v>
      </c>
      <c r="F25">
        <f>'Zoznam inventára'!G25</f>
        <v>22</v>
      </c>
      <c r="G25">
        <f>'Zoznam inventára'!H25</f>
        <v>3115</v>
      </c>
      <c r="H25" t="str">
        <f>'Zoznam inventára'!I25</f>
        <v>ČingovTour</v>
      </c>
      <c r="I25" t="str">
        <f>'Zoznam inventára'!J25</f>
        <v>Smižany</v>
      </c>
      <c r="J25">
        <f>'Zoznam inventára'!K25</f>
        <v>43234</v>
      </c>
      <c r="K25" t="str">
        <f>'Zoznam inventára'!L25</f>
        <v/>
      </c>
      <c r="L25">
        <f>'Zoznam inventára'!M25</f>
        <v>0</v>
      </c>
      <c r="M25">
        <f>'Zoznam inventára'!N25</f>
        <v>0</v>
      </c>
      <c r="N25">
        <f>'Zoznam inventára'!O25</f>
        <v>0</v>
      </c>
      <c r="O25">
        <f>'Zoznam inventára'!P25</f>
        <v>0</v>
      </c>
      <c r="P25">
        <f>'Zoznam inventára'!Q25</f>
        <v>0</v>
      </c>
      <c r="Q25">
        <f>'Zoznam inventára'!R25</f>
        <v>0</v>
      </c>
      <c r="R25">
        <f>'Zoznam inventára'!S25</f>
        <v>0</v>
      </c>
      <c r="S25">
        <f>'Zoznam inventára'!T25</f>
        <v>0</v>
      </c>
      <c r="T25">
        <f>'Zoznam inventára'!U25</f>
        <v>0</v>
      </c>
      <c r="U25">
        <f>'Zoznam inventára'!V25</f>
        <v>0</v>
      </c>
      <c r="V25">
        <f>'Zoznam inventára'!W25</f>
        <v>0</v>
      </c>
      <c r="W25">
        <f>'Zoznam inventára'!X25</f>
        <v>0</v>
      </c>
      <c r="X25">
        <f>'Zoznam inventára'!Y25</f>
        <v>0</v>
      </c>
    </row>
    <row r="26" spans="1:24" x14ac:dyDescent="0.25">
      <c r="A26">
        <f>'Zoznam inventára'!B26</f>
        <v>0</v>
      </c>
      <c r="B26">
        <f>'Zoznam inventára'!C26</f>
        <v>23</v>
      </c>
      <c r="C26" t="str">
        <f>'Zoznam inventára'!D26</f>
        <v>Halásová</v>
      </c>
      <c r="D26" t="str">
        <f>'Zoznam inventára'!E26</f>
        <v>Jedálne kupóny</v>
      </c>
      <c r="E26">
        <f>'Zoznam inventára'!F26</f>
        <v>4</v>
      </c>
      <c r="F26">
        <f>'Zoznam inventára'!G26</f>
        <v>468</v>
      </c>
      <c r="G26">
        <f>'Zoznam inventára'!H26</f>
        <v>1872</v>
      </c>
      <c r="H26" t="str">
        <f>'Zoznam inventára'!I26</f>
        <v>UP Slovensko</v>
      </c>
      <c r="I26" t="str">
        <f>'Zoznam inventára'!J26</f>
        <v>Bratislava</v>
      </c>
      <c r="J26">
        <f>'Zoznam inventára'!K26</f>
        <v>43255</v>
      </c>
      <c r="K26" t="str">
        <f>'Zoznam inventára'!L26</f>
        <v/>
      </c>
      <c r="L26">
        <f>'Zoznam inventára'!M26</f>
        <v>0</v>
      </c>
      <c r="M26">
        <f>'Zoznam inventára'!N26</f>
        <v>0</v>
      </c>
      <c r="N26">
        <f>'Zoznam inventára'!O26</f>
        <v>0</v>
      </c>
      <c r="O26">
        <f>'Zoznam inventára'!P26</f>
        <v>0</v>
      </c>
      <c r="P26">
        <f>'Zoznam inventára'!Q26</f>
        <v>0</v>
      </c>
      <c r="Q26">
        <f>'Zoznam inventára'!R26</f>
        <v>0</v>
      </c>
      <c r="R26">
        <f>'Zoznam inventára'!S26</f>
        <v>0</v>
      </c>
      <c r="S26">
        <f>'Zoznam inventára'!T26</f>
        <v>0</v>
      </c>
      <c r="T26">
        <f>'Zoznam inventára'!U26</f>
        <v>0</v>
      </c>
      <c r="U26">
        <f>'Zoznam inventára'!V26</f>
        <v>0</v>
      </c>
      <c r="V26">
        <f>'Zoznam inventára'!W26</f>
        <v>0</v>
      </c>
      <c r="W26">
        <f>'Zoznam inventára'!X26</f>
        <v>0</v>
      </c>
      <c r="X26">
        <f>'Zoznam inventára'!Y26</f>
        <v>0</v>
      </c>
    </row>
    <row r="27" spans="1:24" x14ac:dyDescent="0.25">
      <c r="A27" t="e">
        <f>'Zoznam inventára'!#REF!</f>
        <v>#REF!</v>
      </c>
      <c r="B27" t="e">
        <f>'Zoznam inventára'!#REF!</f>
        <v>#REF!</v>
      </c>
      <c r="C27" t="e">
        <f>'Zoznam inventára'!#REF!</f>
        <v>#REF!</v>
      </c>
      <c r="D27" t="e">
        <f>'Zoznam inventára'!#REF!</f>
        <v>#REF!</v>
      </c>
      <c r="E27" t="e">
        <f>'Zoznam inventára'!#REF!</f>
        <v>#REF!</v>
      </c>
      <c r="F27" t="e">
        <f>'Zoznam inventára'!#REF!</f>
        <v>#REF!</v>
      </c>
      <c r="G27" t="e">
        <f>'Zoznam inventára'!#REF!</f>
        <v>#REF!</v>
      </c>
      <c r="H27" t="e">
        <f>'Zoznam inventára'!#REF!</f>
        <v>#REF!</v>
      </c>
      <c r="I27" t="e">
        <f>'Zoznam inventára'!#REF!</f>
        <v>#REF!</v>
      </c>
      <c r="J27" t="e">
        <f>'Zoznam inventára'!#REF!</f>
        <v>#REF!</v>
      </c>
      <c r="K27" t="e">
        <f>'Zoznam inventára'!#REF!</f>
        <v>#REF!</v>
      </c>
      <c r="L27">
        <f>'Zoznam inventára'!M27</f>
        <v>0</v>
      </c>
      <c r="M27">
        <f>'Zoznam inventára'!N27</f>
        <v>0</v>
      </c>
      <c r="N27">
        <f>'Zoznam inventára'!O27</f>
        <v>0</v>
      </c>
      <c r="O27">
        <f>'Zoznam inventára'!P27</f>
        <v>0</v>
      </c>
      <c r="P27">
        <f>'Zoznam inventára'!Q27</f>
        <v>0</v>
      </c>
      <c r="Q27">
        <f>'Zoznam inventára'!R27</f>
        <v>0</v>
      </c>
      <c r="R27">
        <f>'Zoznam inventára'!S27</f>
        <v>0</v>
      </c>
      <c r="S27">
        <f>'Zoznam inventára'!T27</f>
        <v>0</v>
      </c>
      <c r="T27">
        <f>'Zoznam inventára'!U27</f>
        <v>0</v>
      </c>
      <c r="U27">
        <f>'Zoznam inventára'!V27</f>
        <v>0</v>
      </c>
      <c r="V27">
        <f>'Zoznam inventára'!W27</f>
        <v>0</v>
      </c>
      <c r="W27">
        <f>'Zoznam inventára'!X27</f>
        <v>0</v>
      </c>
      <c r="X27">
        <f>'Zoznam inventára'!Y27</f>
        <v>0</v>
      </c>
    </row>
    <row r="28" spans="1:24" x14ac:dyDescent="0.25">
      <c r="A28">
        <f>'Zoznam inventára'!B27</f>
        <v>0</v>
      </c>
      <c r="B28">
        <f>'Zoznam inventára'!C27</f>
        <v>24</v>
      </c>
      <c r="C28" t="str">
        <f>'Zoznam inventára'!D27</f>
        <v>Troščák</v>
      </c>
      <c r="D28" t="str">
        <f>'Zoznam inventára'!E27</f>
        <v>poštové známky</v>
      </c>
      <c r="E28">
        <f>'Zoznam inventára'!F27</f>
        <v>0</v>
      </c>
      <c r="F28">
        <f>'Zoznam inventára'!G27</f>
        <v>600</v>
      </c>
      <c r="G28">
        <f>'Zoznam inventára'!H27</f>
        <v>285</v>
      </c>
      <c r="H28" t="str">
        <f>'Zoznam inventára'!I27</f>
        <v>Slov.pošta</v>
      </c>
      <c r="I28" t="str">
        <f>'Zoznam inventára'!J27</f>
        <v>Košice</v>
      </c>
      <c r="J28">
        <f>'Zoznam inventára'!K27</f>
        <v>43258</v>
      </c>
      <c r="K28" t="str">
        <f>'Zoznam inventára'!L27</f>
        <v/>
      </c>
      <c r="L28">
        <f>'Zoznam inventára'!M28</f>
        <v>0</v>
      </c>
      <c r="M28">
        <f>'Zoznam inventára'!N28</f>
        <v>0</v>
      </c>
      <c r="N28">
        <f>'Zoznam inventára'!O28</f>
        <v>0</v>
      </c>
      <c r="O28">
        <f>'Zoznam inventára'!P28</f>
        <v>0</v>
      </c>
      <c r="P28">
        <f>'Zoznam inventára'!Q28</f>
        <v>0</v>
      </c>
      <c r="Q28">
        <f>'Zoznam inventára'!R28</f>
        <v>0</v>
      </c>
      <c r="R28">
        <f>'Zoznam inventára'!S28</f>
        <v>0</v>
      </c>
      <c r="S28">
        <f>'Zoznam inventára'!T28</f>
        <v>0</v>
      </c>
      <c r="T28">
        <f>'Zoznam inventára'!U28</f>
        <v>0</v>
      </c>
      <c r="U28">
        <f>'Zoznam inventára'!V28</f>
        <v>0</v>
      </c>
      <c r="V28">
        <f>'Zoznam inventára'!W28</f>
        <v>0</v>
      </c>
      <c r="W28">
        <f>'Zoznam inventára'!X28</f>
        <v>0</v>
      </c>
      <c r="X28">
        <f>'Zoznam inventára'!Y28</f>
        <v>0</v>
      </c>
    </row>
    <row r="29" spans="1:24" x14ac:dyDescent="0.25">
      <c r="A29">
        <f>'Zoznam inventára'!B28</f>
        <v>0</v>
      </c>
      <c r="B29">
        <f>'Zoznam inventára'!C28</f>
        <v>25</v>
      </c>
      <c r="C29" t="str">
        <f>'Zoznam inventára'!D28</f>
        <v>Halásová</v>
      </c>
      <c r="D29" t="str">
        <f>'Zoznam inventára'!E28</f>
        <v>poštové známky</v>
      </c>
      <c r="E29">
        <f>'Zoznam inventára'!F28</f>
        <v>0</v>
      </c>
      <c r="F29">
        <f>'Zoznam inventára'!G28</f>
        <v>520</v>
      </c>
      <c r="G29">
        <f>'Zoznam inventára'!H28</f>
        <v>205</v>
      </c>
      <c r="H29" t="str">
        <f>'Zoznam inventára'!I28</f>
        <v>Slov.pošta</v>
      </c>
      <c r="I29" t="str">
        <f>'Zoznam inventára'!J28</f>
        <v>Bratislava</v>
      </c>
      <c r="J29">
        <f>'Zoznam inventára'!K28</f>
        <v>43259</v>
      </c>
      <c r="K29" t="str">
        <f>'Zoznam inventára'!L28</f>
        <v/>
      </c>
      <c r="L29">
        <f>'Zoznam inventára'!M29</f>
        <v>0</v>
      </c>
      <c r="M29">
        <f>'Zoznam inventára'!N29</f>
        <v>0</v>
      </c>
      <c r="N29">
        <f>'Zoznam inventára'!O29</f>
        <v>0</v>
      </c>
      <c r="O29">
        <f>'Zoznam inventára'!P29</f>
        <v>0</v>
      </c>
      <c r="P29">
        <f>'Zoznam inventára'!Q29</f>
        <v>0</v>
      </c>
      <c r="Q29">
        <f>'Zoznam inventára'!R29</f>
        <v>0</v>
      </c>
      <c r="R29">
        <f>'Zoznam inventára'!S29</f>
        <v>0</v>
      </c>
      <c r="S29">
        <f>'Zoznam inventára'!T29</f>
        <v>0</v>
      </c>
      <c r="T29">
        <f>'Zoznam inventára'!U29</f>
        <v>0</v>
      </c>
      <c r="U29">
        <f>'Zoznam inventára'!V29</f>
        <v>0</v>
      </c>
      <c r="V29">
        <f>'Zoznam inventára'!W29</f>
        <v>0</v>
      </c>
      <c r="W29">
        <f>'Zoznam inventára'!X29</f>
        <v>0</v>
      </c>
      <c r="X29">
        <f>'Zoznam inventára'!Y29</f>
        <v>0</v>
      </c>
    </row>
    <row r="30" spans="1:24" x14ac:dyDescent="0.25">
      <c r="A30">
        <f>'Zoznam inventára'!B29</f>
        <v>0</v>
      </c>
      <c r="B30">
        <f>'Zoznam inventára'!C29</f>
        <v>26</v>
      </c>
      <c r="C30" t="str">
        <f>'Zoznam inventára'!D29</f>
        <v>Janíková</v>
      </c>
      <c r="D30" t="str">
        <f>'Zoznam inventára'!E29</f>
        <v>poštové známky</v>
      </c>
      <c r="E30">
        <f>'Zoznam inventára'!F29</f>
        <v>0</v>
      </c>
      <c r="F30">
        <f>'Zoznam inventára'!G29</f>
        <v>370</v>
      </c>
      <c r="G30">
        <f>'Zoznam inventára'!H29</f>
        <v>190</v>
      </c>
      <c r="H30" t="str">
        <f>'Zoznam inventára'!I29</f>
        <v>Slov.pošta</v>
      </c>
      <c r="I30" t="str">
        <f>'Zoznam inventára'!J29</f>
        <v>Žilina</v>
      </c>
      <c r="J30">
        <f>'Zoznam inventára'!K29</f>
        <v>43273</v>
      </c>
      <c r="K30" t="str">
        <f>'Zoznam inventára'!L29</f>
        <v/>
      </c>
      <c r="L30">
        <f>'Zoznam inventára'!M30</f>
        <v>0</v>
      </c>
      <c r="M30">
        <f>'Zoznam inventára'!N30</f>
        <v>0</v>
      </c>
      <c r="N30">
        <f>'Zoznam inventára'!O30</f>
        <v>0</v>
      </c>
      <c r="O30">
        <f>'Zoznam inventára'!P30</f>
        <v>0</v>
      </c>
      <c r="P30">
        <f>'Zoznam inventára'!Q30</f>
        <v>0</v>
      </c>
      <c r="Q30">
        <f>'Zoznam inventára'!R30</f>
        <v>0</v>
      </c>
      <c r="R30">
        <f>'Zoznam inventára'!S30</f>
        <v>0</v>
      </c>
      <c r="S30">
        <f>'Zoznam inventára'!T30</f>
        <v>0</v>
      </c>
      <c r="T30">
        <f>'Zoznam inventára'!U30</f>
        <v>0</v>
      </c>
      <c r="U30">
        <f>'Zoznam inventára'!V30</f>
        <v>0</v>
      </c>
      <c r="V30">
        <f>'Zoznam inventára'!W30</f>
        <v>0</v>
      </c>
      <c r="W30">
        <f>'Zoznam inventára'!X30</f>
        <v>0</v>
      </c>
      <c r="X30">
        <f>'Zoznam inventára'!Y30</f>
        <v>0</v>
      </c>
    </row>
    <row r="31" spans="1:24" x14ac:dyDescent="0.25">
      <c r="A31">
        <f>'Zoznam inventára'!B30</f>
        <v>0</v>
      </c>
      <c r="B31">
        <f>'Zoznam inventára'!C30</f>
        <v>27</v>
      </c>
      <c r="C31" t="str">
        <f>'Zoznam inventára'!D30</f>
        <v>Halásová</v>
      </c>
      <c r="D31" t="str">
        <f>'Zoznam inventára'!E30</f>
        <v>Jedálne kupóny</v>
      </c>
      <c r="E31">
        <f>'Zoznam inventára'!F30</f>
        <v>5</v>
      </c>
      <c r="F31">
        <f>'Zoznam inventára'!G30</f>
        <v>522</v>
      </c>
      <c r="G31">
        <f>'Zoznam inventára'!H30</f>
        <v>2608</v>
      </c>
      <c r="H31" t="str">
        <f>'Zoznam inventára'!I30</f>
        <v>UP Slovensko</v>
      </c>
      <c r="I31" t="str">
        <f>'Zoznam inventára'!J30</f>
        <v>Bratislava</v>
      </c>
      <c r="J31">
        <f>'Zoznam inventára'!K30</f>
        <v>43283</v>
      </c>
      <c r="K31" t="str">
        <f>'Zoznam inventára'!L30</f>
        <v/>
      </c>
      <c r="L31">
        <f>'Zoznam inventára'!M31</f>
        <v>0</v>
      </c>
      <c r="M31">
        <f>'Zoznam inventára'!N31</f>
        <v>0</v>
      </c>
      <c r="N31">
        <f>'Zoznam inventára'!O31</f>
        <v>0</v>
      </c>
      <c r="O31">
        <f>'Zoznam inventára'!P31</f>
        <v>0</v>
      </c>
      <c r="P31">
        <f>'Zoznam inventára'!Q31</f>
        <v>0</v>
      </c>
      <c r="Q31">
        <f>'Zoznam inventára'!R31</f>
        <v>0</v>
      </c>
      <c r="R31">
        <f>'Zoznam inventára'!S31</f>
        <v>0</v>
      </c>
      <c r="S31">
        <f>'Zoznam inventára'!T31</f>
        <v>0</v>
      </c>
      <c r="T31">
        <f>'Zoznam inventára'!U31</f>
        <v>0</v>
      </c>
      <c r="U31">
        <f>'Zoznam inventára'!V31</f>
        <v>0</v>
      </c>
      <c r="V31">
        <f>'Zoznam inventára'!W31</f>
        <v>0</v>
      </c>
      <c r="W31">
        <f>'Zoznam inventára'!X31</f>
        <v>0</v>
      </c>
      <c r="X31">
        <f>'Zoznam inventára'!Y31</f>
        <v>0</v>
      </c>
    </row>
    <row r="32" spans="1:24" x14ac:dyDescent="0.25">
      <c r="A32">
        <f>'Zoznam inventára'!B31</f>
        <v>0</v>
      </c>
      <c r="B32">
        <f>'Zoznam inventára'!C31</f>
        <v>28</v>
      </c>
      <c r="C32" t="str">
        <f>'Zoznam inventára'!D31</f>
        <v>Šimková</v>
      </c>
      <c r="D32" t="str">
        <f>'Zoznam inventára'!E31</f>
        <v>dodanie vertikálnych lamiel</v>
      </c>
      <c r="E32">
        <f>'Zoznam inventára'!F31</f>
        <v>0</v>
      </c>
      <c r="F32">
        <f>'Zoznam inventára'!G31</f>
        <v>26</v>
      </c>
      <c r="G32">
        <f>'Zoznam inventára'!H31</f>
        <v>68.64</v>
      </c>
      <c r="H32" t="str">
        <f>'Zoznam inventára'!I31</f>
        <v>Mirantes</v>
      </c>
      <c r="I32" t="str">
        <f>'Zoznam inventára'!J31</f>
        <v>Bratislava</v>
      </c>
      <c r="J32">
        <f>'Zoznam inventára'!K31</f>
        <v>43277</v>
      </c>
      <c r="K32" t="str">
        <f>'Zoznam inventára'!L31</f>
        <v/>
      </c>
      <c r="L32">
        <f>'Zoznam inventára'!M32</f>
        <v>0</v>
      </c>
      <c r="M32">
        <f>'Zoznam inventára'!N32</f>
        <v>0</v>
      </c>
      <c r="N32">
        <f>'Zoznam inventára'!O32</f>
        <v>0</v>
      </c>
      <c r="O32">
        <f>'Zoznam inventára'!P32</f>
        <v>0</v>
      </c>
      <c r="P32">
        <f>'Zoznam inventára'!Q32</f>
        <v>0</v>
      </c>
      <c r="Q32">
        <f>'Zoznam inventára'!R32</f>
        <v>0</v>
      </c>
      <c r="R32">
        <f>'Zoznam inventára'!S32</f>
        <v>0</v>
      </c>
      <c r="S32">
        <f>'Zoznam inventára'!T32</f>
        <v>0</v>
      </c>
      <c r="T32">
        <f>'Zoznam inventára'!U32</f>
        <v>0</v>
      </c>
      <c r="U32">
        <f>'Zoznam inventára'!V32</f>
        <v>0</v>
      </c>
      <c r="V32">
        <f>'Zoznam inventára'!W32</f>
        <v>0</v>
      </c>
      <c r="W32">
        <f>'Zoznam inventára'!X32</f>
        <v>0</v>
      </c>
      <c r="X32">
        <f>'Zoznam inventára'!Y32</f>
        <v>0</v>
      </c>
    </row>
    <row r="33" spans="1:24" x14ac:dyDescent="0.25">
      <c r="A33">
        <f>'Zoznam inventára'!B32</f>
        <v>0</v>
      </c>
      <c r="B33">
        <f>'Zoznam inventára'!C32</f>
        <v>29</v>
      </c>
      <c r="C33" t="str">
        <f>'Zoznam inventára'!D32</f>
        <v>Halásová</v>
      </c>
      <c r="D33" t="str">
        <f>'Zoznam inventára'!E32</f>
        <v>Jedálne kupóny</v>
      </c>
      <c r="E33">
        <f>'Zoznam inventára'!F32</f>
        <v>5</v>
      </c>
      <c r="F33">
        <f>'Zoznam inventára'!G32</f>
        <v>505</v>
      </c>
      <c r="G33">
        <f>'Zoznam inventára'!H32</f>
        <v>2525</v>
      </c>
      <c r="H33" t="str">
        <f>'Zoznam inventára'!I32</f>
        <v>UP Slovensko</v>
      </c>
      <c r="I33" t="str">
        <f>'Zoznam inventára'!J32</f>
        <v>Bratislava</v>
      </c>
      <c r="J33">
        <f>'Zoznam inventára'!K32</f>
        <v>43313</v>
      </c>
      <c r="K33" t="str">
        <f>'Zoznam inventára'!L32</f>
        <v/>
      </c>
      <c r="L33">
        <f>'Zoznam inventára'!M33</f>
        <v>0</v>
      </c>
      <c r="M33">
        <f>'Zoznam inventára'!N33</f>
        <v>0</v>
      </c>
      <c r="N33">
        <f>'Zoznam inventára'!O33</f>
        <v>0</v>
      </c>
      <c r="O33">
        <f>'Zoznam inventára'!P33</f>
        <v>0</v>
      </c>
      <c r="P33">
        <f>'Zoznam inventára'!Q33</f>
        <v>0</v>
      </c>
      <c r="Q33">
        <f>'Zoznam inventára'!R33</f>
        <v>0</v>
      </c>
      <c r="R33">
        <f>'Zoznam inventára'!S33</f>
        <v>0</v>
      </c>
      <c r="S33">
        <f>'Zoznam inventára'!T33</f>
        <v>0</v>
      </c>
      <c r="T33">
        <f>'Zoznam inventára'!U33</f>
        <v>0</v>
      </c>
      <c r="U33">
        <f>'Zoznam inventára'!V33</f>
        <v>0</v>
      </c>
      <c r="V33">
        <f>'Zoznam inventára'!W33</f>
        <v>0</v>
      </c>
      <c r="W33">
        <f>'Zoznam inventára'!X33</f>
        <v>0</v>
      </c>
      <c r="X33">
        <f>'Zoznam inventára'!Y33</f>
        <v>0</v>
      </c>
    </row>
    <row r="34" spans="1:24" x14ac:dyDescent="0.25">
      <c r="A34">
        <f>'Zoznam inventára'!B33</f>
        <v>0</v>
      </c>
      <c r="B34">
        <f>'Zoznam inventára'!C33</f>
        <v>30</v>
      </c>
      <c r="C34" t="str">
        <f>'Zoznam inventára'!D33</f>
        <v>Janíková</v>
      </c>
      <c r="D34" t="str">
        <f>'Zoznam inventára'!E33</f>
        <v>revízia hasiaceho prístroja</v>
      </c>
      <c r="E34">
        <f>'Zoznam inventára'!F33</f>
        <v>0</v>
      </c>
      <c r="F34">
        <f>'Zoznam inventára'!G33</f>
        <v>1</v>
      </c>
      <c r="G34">
        <f>'Zoznam inventára'!H33</f>
        <v>9.9600000000000009</v>
      </c>
      <c r="H34" t="str">
        <f>'Zoznam inventára'!I33</f>
        <v>Pyrostop</v>
      </c>
      <c r="I34" t="str">
        <f>'Zoznam inventára'!J33</f>
        <v>Žilina</v>
      </c>
      <c r="J34">
        <f>'Zoznam inventára'!K33</f>
        <v>43327</v>
      </c>
      <c r="K34" t="str">
        <f>'Zoznam inventára'!L33</f>
        <v/>
      </c>
      <c r="L34">
        <f>'Zoznam inventára'!M34</f>
        <v>0</v>
      </c>
      <c r="M34">
        <f>'Zoznam inventára'!N34</f>
        <v>0</v>
      </c>
      <c r="N34">
        <f>'Zoznam inventára'!O34</f>
        <v>0</v>
      </c>
      <c r="O34">
        <f>'Zoznam inventára'!P34</f>
        <v>0</v>
      </c>
      <c r="P34">
        <f>'Zoznam inventára'!Q34</f>
        <v>0</v>
      </c>
      <c r="Q34">
        <f>'Zoznam inventára'!R34</f>
        <v>0</v>
      </c>
      <c r="R34">
        <f>'Zoznam inventára'!S34</f>
        <v>0</v>
      </c>
      <c r="S34">
        <f>'Zoznam inventára'!T34</f>
        <v>0</v>
      </c>
      <c r="T34">
        <f>'Zoznam inventára'!U34</f>
        <v>0</v>
      </c>
      <c r="U34">
        <f>'Zoznam inventára'!V34</f>
        <v>0</v>
      </c>
      <c r="V34">
        <f>'Zoznam inventára'!W34</f>
        <v>0</v>
      </c>
      <c r="W34">
        <f>'Zoznam inventára'!X34</f>
        <v>0</v>
      </c>
      <c r="X34">
        <f>'Zoznam inventára'!Y34</f>
        <v>0</v>
      </c>
    </row>
    <row r="35" spans="1:24" x14ac:dyDescent="0.25">
      <c r="A35">
        <f>'Zoznam inventára'!B34</f>
        <v>0</v>
      </c>
      <c r="B35">
        <f>'Zoznam inventára'!C34</f>
        <v>31</v>
      </c>
      <c r="C35" t="str">
        <f>'Zoznam inventára'!D34</f>
        <v>Janíková</v>
      </c>
      <c r="D35" t="str">
        <f>'Zoznam inventára'!E34</f>
        <v>poštové známky</v>
      </c>
      <c r="E35">
        <f>'Zoznam inventára'!F34</f>
        <v>0</v>
      </c>
      <c r="F35">
        <f>'Zoznam inventára'!G34</f>
        <v>270</v>
      </c>
      <c r="G35">
        <f>'Zoznam inventára'!H34</f>
        <v>185</v>
      </c>
      <c r="H35" t="str">
        <f>'Zoznam inventára'!I34</f>
        <v>Slov.pošta</v>
      </c>
      <c r="I35" t="str">
        <f>'Zoznam inventára'!J34</f>
        <v>Žilina</v>
      </c>
      <c r="J35">
        <f>'Zoznam inventára'!K34</f>
        <v>43334</v>
      </c>
      <c r="K35" t="str">
        <f>'Zoznam inventára'!L34</f>
        <v/>
      </c>
      <c r="L35">
        <f>'Zoznam inventára'!M35</f>
        <v>0</v>
      </c>
      <c r="M35">
        <f>'Zoznam inventára'!N35</f>
        <v>0</v>
      </c>
      <c r="N35">
        <f>'Zoznam inventára'!O35</f>
        <v>0</v>
      </c>
      <c r="O35">
        <f>'Zoznam inventára'!P35</f>
        <v>0</v>
      </c>
      <c r="P35">
        <f>'Zoznam inventára'!Q35</f>
        <v>0</v>
      </c>
      <c r="Q35">
        <f>'Zoznam inventára'!R35</f>
        <v>0</v>
      </c>
      <c r="R35">
        <f>'Zoznam inventára'!S35</f>
        <v>0</v>
      </c>
      <c r="S35">
        <f>'Zoznam inventára'!T35</f>
        <v>0</v>
      </c>
      <c r="T35">
        <f>'Zoznam inventára'!U35</f>
        <v>0</v>
      </c>
      <c r="U35">
        <f>'Zoznam inventára'!V35</f>
        <v>0</v>
      </c>
      <c r="V35">
        <f>'Zoznam inventára'!W35</f>
        <v>0</v>
      </c>
      <c r="W35">
        <f>'Zoznam inventára'!X35</f>
        <v>0</v>
      </c>
      <c r="X35">
        <f>'Zoznam inventára'!Y35</f>
        <v>0</v>
      </c>
    </row>
    <row r="36" spans="1:24" x14ac:dyDescent="0.25">
      <c r="A36">
        <f>'Zoznam inventára'!B35</f>
        <v>0</v>
      </c>
      <c r="B36">
        <f>'Zoznam inventára'!C35</f>
        <v>32</v>
      </c>
      <c r="C36" t="str">
        <f>'Zoznam inventára'!D35</f>
        <v>Halásová</v>
      </c>
      <c r="D36" t="str">
        <f>'Zoznam inventára'!E35</f>
        <v>Jedálne kupóny</v>
      </c>
      <c r="E36">
        <f>'Zoznam inventára'!F35</f>
        <v>5</v>
      </c>
      <c r="F36">
        <f>'Zoznam inventára'!G35</f>
        <v>534</v>
      </c>
      <c r="G36">
        <f>'Zoznam inventára'!H35</f>
        <v>2670</v>
      </c>
      <c r="H36" t="str">
        <f>'Zoznam inventára'!I35</f>
        <v>UP Slovensko</v>
      </c>
      <c r="I36" t="str">
        <f>'Zoznam inventára'!J35</f>
        <v>Bratislava</v>
      </c>
      <c r="J36">
        <f>'Zoznam inventára'!K35</f>
        <v>43347</v>
      </c>
      <c r="K36" t="str">
        <f>'Zoznam inventára'!L35</f>
        <v/>
      </c>
      <c r="L36">
        <f>'Zoznam inventára'!M36</f>
        <v>0</v>
      </c>
      <c r="M36">
        <f>'Zoznam inventára'!N36</f>
        <v>0</v>
      </c>
      <c r="N36">
        <f>'Zoznam inventára'!O36</f>
        <v>0</v>
      </c>
      <c r="O36">
        <f>'Zoznam inventára'!P36</f>
        <v>0</v>
      </c>
      <c r="P36">
        <f>'Zoznam inventára'!Q36</f>
        <v>0</v>
      </c>
      <c r="Q36">
        <f>'Zoznam inventára'!R36</f>
        <v>0</v>
      </c>
      <c r="R36">
        <f>'Zoznam inventára'!S36</f>
        <v>0</v>
      </c>
      <c r="S36">
        <f>'Zoznam inventára'!T36</f>
        <v>0</v>
      </c>
      <c r="T36">
        <f>'Zoznam inventára'!U36</f>
        <v>0</v>
      </c>
      <c r="U36">
        <f>'Zoznam inventára'!V36</f>
        <v>0</v>
      </c>
      <c r="V36">
        <f>'Zoznam inventára'!W36</f>
        <v>0</v>
      </c>
      <c r="W36">
        <f>'Zoznam inventára'!X36</f>
        <v>0</v>
      </c>
      <c r="X36">
        <f>'Zoznam inventára'!Y36</f>
        <v>0</v>
      </c>
    </row>
    <row r="37" spans="1:24" x14ac:dyDescent="0.25">
      <c r="A37">
        <f>'Zoznam inventára'!B36</f>
        <v>0</v>
      </c>
      <c r="B37">
        <f>'Zoznam inventára'!C36</f>
        <v>33</v>
      </c>
      <c r="C37" t="str">
        <f>'Zoznam inventára'!D36</f>
        <v>Sysáková</v>
      </c>
      <c r="D37" t="str">
        <f>'Zoznam inventára'!E36</f>
        <v>poštové známky</v>
      </c>
      <c r="E37">
        <f>'Zoznam inventára'!F36</f>
        <v>0</v>
      </c>
      <c r="F37">
        <f>'Zoznam inventára'!G36</f>
        <v>200</v>
      </c>
      <c r="G37">
        <f>'Zoznam inventára'!H36</f>
        <v>127.5</v>
      </c>
      <c r="H37" t="str">
        <f>'Zoznam inventára'!I36</f>
        <v>Slov.pošta</v>
      </c>
      <c r="I37" t="str">
        <f>'Zoznam inventára'!J36</f>
        <v>Bratislava</v>
      </c>
      <c r="J37">
        <f>'Zoznam inventára'!K36</f>
        <v>43349</v>
      </c>
      <c r="K37" t="str">
        <f>'Zoznam inventára'!L36</f>
        <v/>
      </c>
      <c r="L37">
        <f>'Zoznam inventára'!M37</f>
        <v>0</v>
      </c>
      <c r="M37">
        <f>'Zoznam inventára'!N37</f>
        <v>0</v>
      </c>
      <c r="N37">
        <f>'Zoznam inventára'!O37</f>
        <v>0</v>
      </c>
      <c r="O37">
        <f>'Zoznam inventára'!P37</f>
        <v>0</v>
      </c>
      <c r="P37">
        <f>'Zoznam inventára'!Q37</f>
        <v>0</v>
      </c>
      <c r="Q37">
        <f>'Zoznam inventára'!R37</f>
        <v>0</v>
      </c>
      <c r="R37">
        <f>'Zoznam inventára'!S37</f>
        <v>0</v>
      </c>
      <c r="S37">
        <f>'Zoznam inventára'!T37</f>
        <v>0</v>
      </c>
      <c r="T37">
        <f>'Zoznam inventára'!U37</f>
        <v>0</v>
      </c>
      <c r="U37">
        <f>'Zoznam inventára'!V37</f>
        <v>0</v>
      </c>
      <c r="V37">
        <f>'Zoznam inventára'!W37</f>
        <v>0</v>
      </c>
      <c r="W37">
        <f>'Zoznam inventára'!X37</f>
        <v>0</v>
      </c>
      <c r="X37">
        <f>'Zoznam inventára'!Y37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105"/>
  <sheetViews>
    <sheetView showGridLines="0" zoomScaleNormal="100" workbookViewId="0">
      <selection activeCell="B1" sqref="B1:L84"/>
    </sheetView>
  </sheetViews>
  <sheetFormatPr defaultRowHeight="30" customHeight="1" x14ac:dyDescent="0.25"/>
  <cols>
    <col min="1" max="1" width="1.7109375" customWidth="1"/>
    <col min="2" max="2" width="3" style="5" customWidth="1"/>
    <col min="3" max="3" width="17.140625" customWidth="1"/>
    <col min="4" max="4" width="17.28515625" customWidth="1"/>
    <col min="5" max="5" width="24.5703125" style="1" customWidth="1"/>
    <col min="6" max="7" width="16.85546875" style="1" customWidth="1"/>
    <col min="8" max="8" width="16.28515625" style="1" customWidth="1"/>
    <col min="9" max="9" width="22.42578125" style="1" customWidth="1"/>
    <col min="10" max="10" width="26" style="2" customWidth="1"/>
    <col min="11" max="11" width="26.570312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41" t="s">
        <v>6</v>
      </c>
      <c r="D1" s="41"/>
      <c r="E1" s="41"/>
      <c r="F1" s="42">
        <v>2018</v>
      </c>
      <c r="G1" s="42"/>
      <c r="H1" s="10"/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6" t="s">
        <v>0</v>
      </c>
      <c r="C3" s="11" t="s">
        <v>7</v>
      </c>
      <c r="D3" s="11" t="s">
        <v>8</v>
      </c>
      <c r="E3" s="11" t="s">
        <v>1</v>
      </c>
      <c r="F3" s="11" t="s">
        <v>2</v>
      </c>
      <c r="G3" s="11" t="s">
        <v>3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4</v>
      </c>
    </row>
    <row r="4" spans="1:12" ht="30" customHeight="1" thickTop="1" thickBot="1" x14ac:dyDescent="0.3">
      <c r="B4" s="16">
        <f>IFERROR((ZoznamInventára[[#This Row],[Množstvo zásob]]&lt;=ZoznamInventára[[#This Row],[Partner]])*(ZoznamInventára[[#This Row],[Zrušené?]]="")*hodZvýrazniť,0)</f>
        <v>0</v>
      </c>
      <c r="C4" s="12">
        <v>1</v>
      </c>
      <c r="D4" s="17" t="s">
        <v>22</v>
      </c>
      <c r="E4" s="17" t="s">
        <v>53</v>
      </c>
      <c r="F4" s="15">
        <v>119</v>
      </c>
      <c r="G4" s="13">
        <v>2</v>
      </c>
      <c r="H4" s="15">
        <f>ZoznamInventára[[#This Row],[Jednotková cena]]*ZoznamInventára[[#This Row],[Množstvo zásob]]</f>
        <v>238</v>
      </c>
      <c r="I4" s="18" t="s">
        <v>28</v>
      </c>
      <c r="J4" s="18" t="s">
        <v>21</v>
      </c>
      <c r="K4" s="19">
        <v>43115</v>
      </c>
      <c r="L4" s="14" t="s">
        <v>5</v>
      </c>
    </row>
    <row r="5" spans="1:12" ht="30" customHeight="1" thickTop="1" thickBot="1" x14ac:dyDescent="0.3">
      <c r="B5" s="16">
        <f>IFERROR((ZoznamInventára[[#This Row],[Množstvo zásob]]&lt;=ZoznamInventára[[#This Row],[Partner]])*(ZoznamInventára[[#This Row],[Zrušené?]]="")*hodZvýrazniť,0)</f>
        <v>0</v>
      </c>
      <c r="C5" s="12">
        <v>2</v>
      </c>
      <c r="D5" s="17" t="s">
        <v>22</v>
      </c>
      <c r="E5" s="17" t="s">
        <v>23</v>
      </c>
      <c r="F5" s="15">
        <v>4</v>
      </c>
      <c r="G5" s="13">
        <v>577</v>
      </c>
      <c r="H5" s="15">
        <v>2308</v>
      </c>
      <c r="I5" s="18" t="s">
        <v>54</v>
      </c>
      <c r="J5" s="18" t="s">
        <v>21</v>
      </c>
      <c r="K5" s="19">
        <v>43131</v>
      </c>
      <c r="L5" s="14" t="s">
        <v>5</v>
      </c>
    </row>
    <row r="6" spans="1:12" ht="30" customHeight="1" thickTop="1" thickBot="1" x14ac:dyDescent="0.3">
      <c r="B6" s="16">
        <f>IFERROR((ZoznamInventára[[#This Row],[Množstvo zásob]]&lt;=ZoznamInventára[[#This Row],[Partner]])*(ZoznamInventára[[#This Row],[Zrušené?]]="")*hodZvýrazniť,0)</f>
        <v>0</v>
      </c>
      <c r="C6" s="12">
        <v>3</v>
      </c>
      <c r="D6" s="17" t="s">
        <v>22</v>
      </c>
      <c r="E6" s="17" t="s">
        <v>53</v>
      </c>
      <c r="F6" s="15">
        <v>73</v>
      </c>
      <c r="G6" s="13">
        <v>1</v>
      </c>
      <c r="H6" s="15">
        <v>73</v>
      </c>
      <c r="I6" s="18" t="s">
        <v>28</v>
      </c>
      <c r="J6" s="18" t="s">
        <v>21</v>
      </c>
      <c r="K6" s="19">
        <v>43136</v>
      </c>
      <c r="L6" s="14" t="s">
        <v>5</v>
      </c>
    </row>
    <row r="7" spans="1:12" ht="30" customHeight="1" thickTop="1" thickBot="1" x14ac:dyDescent="0.3">
      <c r="B7" s="16">
        <f>IFERROR((ZoznamInventára[[#This Row],[Množstvo zásob]]&lt;=ZoznamInventára[[#This Row],[Partner]])*(ZoznamInventára[[#This Row],[Zrušené?]]="")*hodZvýrazniť,0)</f>
        <v>0</v>
      </c>
      <c r="C7" s="12">
        <v>4</v>
      </c>
      <c r="D7" s="17" t="s">
        <v>22</v>
      </c>
      <c r="E7" s="17" t="s">
        <v>53</v>
      </c>
      <c r="F7" s="15">
        <v>84</v>
      </c>
      <c r="G7" s="13">
        <v>4</v>
      </c>
      <c r="H7" s="15">
        <v>336</v>
      </c>
      <c r="I7" s="18" t="s">
        <v>55</v>
      </c>
      <c r="J7" s="18" t="s">
        <v>21</v>
      </c>
      <c r="K7" s="19">
        <v>43136</v>
      </c>
      <c r="L7" s="14" t="s">
        <v>5</v>
      </c>
    </row>
    <row r="8" spans="1:12" ht="30" customHeight="1" thickTop="1" thickBot="1" x14ac:dyDescent="0.3">
      <c r="B8" s="16">
        <f>IFERROR((ZoznamInventára[[#This Row],[Množstvo zásob]]&lt;=ZoznamInventára[[#This Row],[Partner]])*(ZoznamInventára[[#This Row],[Zrušené?]]="")*hodZvýrazniť,0)</f>
        <v>0</v>
      </c>
      <c r="C8" s="12">
        <v>5</v>
      </c>
      <c r="D8" s="17" t="s">
        <v>17</v>
      </c>
      <c r="E8" s="17" t="s">
        <v>15</v>
      </c>
      <c r="F8" s="15">
        <v>0</v>
      </c>
      <c r="G8" s="13">
        <v>290</v>
      </c>
      <c r="H8" s="15">
        <v>92</v>
      </c>
      <c r="I8" s="18" t="s">
        <v>16</v>
      </c>
      <c r="J8" s="18" t="s">
        <v>21</v>
      </c>
      <c r="K8" s="19">
        <v>43138</v>
      </c>
      <c r="L8" s="14" t="s">
        <v>5</v>
      </c>
    </row>
    <row r="9" spans="1:12" ht="30" customHeight="1" thickTop="1" thickBot="1" x14ac:dyDescent="0.3">
      <c r="B9" s="16">
        <f>IFERROR((ZoznamInventára[[#This Row],[Množstvo zásob]]&lt;=ZoznamInventára[[#This Row],[Partner]])*(ZoznamInventára[[#This Row],[Zrušené?]]="")*hodZvýrazniť,0)</f>
        <v>0</v>
      </c>
      <c r="C9" s="12">
        <v>6</v>
      </c>
      <c r="D9" s="17" t="s">
        <v>25</v>
      </c>
      <c r="E9" s="17" t="s">
        <v>15</v>
      </c>
      <c r="F9" s="15">
        <v>0</v>
      </c>
      <c r="G9" s="13">
        <v>530</v>
      </c>
      <c r="H9" s="34">
        <v>250</v>
      </c>
      <c r="I9" s="18" t="s">
        <v>16</v>
      </c>
      <c r="J9" s="18" t="s">
        <v>26</v>
      </c>
      <c r="K9" s="19">
        <v>43144</v>
      </c>
      <c r="L9" s="14" t="s">
        <v>5</v>
      </c>
    </row>
    <row r="10" spans="1:12" ht="30" customHeight="1" thickTop="1" thickBot="1" x14ac:dyDescent="0.3">
      <c r="B10" s="16">
        <f>IFERROR((ZoznamInventára[[#This Row],[Množstvo zásob]]&lt;=ZoznamInventára[[#This Row],[Partner]])*(ZoznamInventára[[#This Row],[Zrušené?]]="")*hodZvýrazniť,0)</f>
        <v>0</v>
      </c>
      <c r="C10" s="12">
        <v>7</v>
      </c>
      <c r="D10" s="17" t="s">
        <v>31</v>
      </c>
      <c r="E10" s="17" t="s">
        <v>15</v>
      </c>
      <c r="F10" s="15">
        <v>0</v>
      </c>
      <c r="G10" s="13">
        <v>220</v>
      </c>
      <c r="H10" s="15">
        <v>112</v>
      </c>
      <c r="I10" s="18" t="s">
        <v>16</v>
      </c>
      <c r="J10" s="18" t="s">
        <v>32</v>
      </c>
      <c r="K10" s="19">
        <v>43158</v>
      </c>
      <c r="L10" s="14" t="s">
        <v>5</v>
      </c>
    </row>
    <row r="11" spans="1:12" ht="30" customHeight="1" thickTop="1" thickBot="1" x14ac:dyDescent="0.3">
      <c r="B11" s="16">
        <f>IFERROR((ZoznamInventára[[#This Row],[Množstvo zásob]]&lt;=ZoznamInventára[[#This Row],[Partner]])*(ZoznamInventára[[#This Row],[Zrušené?]]="")*hodZvýrazniť,0)</f>
        <v>0</v>
      </c>
      <c r="C11" s="12">
        <v>8</v>
      </c>
      <c r="D11" s="17" t="s">
        <v>22</v>
      </c>
      <c r="E11" s="17" t="s">
        <v>53</v>
      </c>
      <c r="F11" s="15">
        <v>80</v>
      </c>
      <c r="G11" s="13">
        <v>3</v>
      </c>
      <c r="H11" s="15">
        <v>240</v>
      </c>
      <c r="I11" s="18" t="s">
        <v>56</v>
      </c>
      <c r="J11" s="18" t="s">
        <v>57</v>
      </c>
      <c r="K11" s="19">
        <v>43158</v>
      </c>
      <c r="L11" s="14" t="s">
        <v>5</v>
      </c>
    </row>
    <row r="12" spans="1:12" ht="30" customHeight="1" thickTop="1" thickBot="1" x14ac:dyDescent="0.3">
      <c r="B12" s="16">
        <f>IFERROR((ZoznamInventára[[#This Row],[Množstvo zásob]]&lt;=ZoznamInventára[[#This Row],[Partner]])*(ZoznamInventára[[#This Row],[Zrušené?]]="")*hodZvýrazniť,0)</f>
        <v>0</v>
      </c>
      <c r="C12" s="12">
        <v>9</v>
      </c>
      <c r="D12" s="17" t="s">
        <v>22</v>
      </c>
      <c r="E12" s="17" t="s">
        <v>23</v>
      </c>
      <c r="F12" s="15">
        <v>4</v>
      </c>
      <c r="G12" s="13">
        <v>499</v>
      </c>
      <c r="H12" s="15">
        <v>1996</v>
      </c>
      <c r="I12" s="18" t="s">
        <v>54</v>
      </c>
      <c r="J12" s="18" t="s">
        <v>21</v>
      </c>
      <c r="K12" s="19">
        <v>43159</v>
      </c>
      <c r="L12" s="14" t="s">
        <v>5</v>
      </c>
    </row>
    <row r="13" spans="1:12" ht="30" customHeight="1" thickTop="1" thickBot="1" x14ac:dyDescent="0.3">
      <c r="B13" s="16">
        <f>IFERROR((ZoznamInventára[[#This Row],[Množstvo zásob]]&lt;=ZoznamInventára[[#This Row],[Partner]])*(ZoznamInventára[[#This Row],[Zrušené?]]="")*hodZvýrazniť,0)</f>
        <v>0</v>
      </c>
      <c r="C13" s="12">
        <v>10</v>
      </c>
      <c r="D13" s="17" t="s">
        <v>36</v>
      </c>
      <c r="E13" s="17" t="s">
        <v>58</v>
      </c>
      <c r="F13" s="15">
        <v>0</v>
      </c>
      <c r="G13" s="13">
        <v>10</v>
      </c>
      <c r="H13" s="15">
        <v>142.80000000000001</v>
      </c>
      <c r="I13" s="18" t="s">
        <v>59</v>
      </c>
      <c r="J13" s="18" t="s">
        <v>21</v>
      </c>
      <c r="K13" s="19">
        <v>43166</v>
      </c>
      <c r="L13" s="14" t="s">
        <v>5</v>
      </c>
    </row>
    <row r="14" spans="1:12" ht="30" customHeight="1" thickTop="1" thickBot="1" x14ac:dyDescent="0.3">
      <c r="B14" s="16">
        <f>IFERROR((ZoznamInventára[[#This Row],[Množstvo zásob]]&lt;=ZoznamInventára[[#This Row],[Partner]])*(ZoznamInventára[[#This Row],[Zrušené?]]="")*hodZvýrazniť,0)</f>
        <v>0</v>
      </c>
      <c r="C14" s="12">
        <v>11</v>
      </c>
      <c r="D14" s="17" t="s">
        <v>17</v>
      </c>
      <c r="E14" s="17" t="s">
        <v>24</v>
      </c>
      <c r="F14" s="15">
        <v>0</v>
      </c>
      <c r="G14" s="13">
        <v>200</v>
      </c>
      <c r="H14" s="15">
        <v>78.86</v>
      </c>
      <c r="I14" s="18" t="s">
        <v>41</v>
      </c>
      <c r="J14" s="18" t="s">
        <v>21</v>
      </c>
      <c r="K14" s="19">
        <v>43178</v>
      </c>
      <c r="L14" s="14" t="s">
        <v>5</v>
      </c>
    </row>
    <row r="15" spans="1:12" ht="30" customHeight="1" thickTop="1" thickBot="1" x14ac:dyDescent="0.3">
      <c r="B15" s="16">
        <f>IFERROR((ZoznamInventára[[#This Row],[Množstvo zásob]]&lt;=ZoznamInventára[[#This Row],[Partner]])*(ZoznamInventára[[#This Row],[Zrušené?]]="")*hodZvýrazniť,0)</f>
        <v>0</v>
      </c>
      <c r="C15" s="12">
        <v>12</v>
      </c>
      <c r="D15" s="17" t="s">
        <v>20</v>
      </c>
      <c r="E15" s="17" t="s">
        <v>60</v>
      </c>
      <c r="F15" s="15">
        <v>15.6</v>
      </c>
      <c r="G15" s="13">
        <v>1</v>
      </c>
      <c r="H15" s="15">
        <f>ZoznamInventára[[#This Row],[Jednotková cena]]*ZoznamInventára[[#This Row],[Množstvo zásob]]</f>
        <v>15.6</v>
      </c>
      <c r="I15" s="18" t="s">
        <v>61</v>
      </c>
      <c r="J15" s="18" t="s">
        <v>62</v>
      </c>
      <c r="K15" s="19">
        <v>43180</v>
      </c>
      <c r="L15" s="14" t="s">
        <v>5</v>
      </c>
    </row>
    <row r="16" spans="1:12" ht="30" customHeight="1" thickTop="1" thickBot="1" x14ac:dyDescent="0.3">
      <c r="B16" s="16">
        <f>IFERROR((ZoznamInventára[[#This Row],[Množstvo zásob]]&lt;=ZoznamInventára[[#This Row],[Partner]])*(ZoznamInventára[[#This Row],[Zrušené?]]="")*hodZvýrazniť,0)</f>
        <v>0</v>
      </c>
      <c r="C16" s="12">
        <v>13</v>
      </c>
      <c r="D16" s="17" t="s">
        <v>22</v>
      </c>
      <c r="E16" s="17" t="s">
        <v>23</v>
      </c>
      <c r="F16" s="15">
        <v>4</v>
      </c>
      <c r="G16" s="13">
        <v>507</v>
      </c>
      <c r="H16" s="15">
        <f>ZoznamInventára[[#This Row],[Jednotková cena]]*ZoznamInventára[[#This Row],[Množstvo zásob]]</f>
        <v>2028</v>
      </c>
      <c r="I16" s="18" t="s">
        <v>54</v>
      </c>
      <c r="J16" s="18" t="s">
        <v>21</v>
      </c>
      <c r="K16" s="19">
        <v>43188</v>
      </c>
      <c r="L16" s="14" t="s">
        <v>5</v>
      </c>
    </row>
    <row r="17" spans="2:12" ht="30" customHeight="1" thickTop="1" thickBot="1" x14ac:dyDescent="0.3">
      <c r="B17" s="16">
        <f>IFERROR((ZoznamInventára[[#This Row],[Množstvo zásob]]&lt;=ZoznamInventára[[#This Row],[Partner]])*(ZoznamInventára[[#This Row],[Zrušené?]]="")*hodZvýrazniť,0)</f>
        <v>0</v>
      </c>
      <c r="C17" s="12">
        <v>14</v>
      </c>
      <c r="D17" s="17" t="s">
        <v>22</v>
      </c>
      <c r="E17" s="17" t="s">
        <v>53</v>
      </c>
      <c r="F17" s="15">
        <v>69</v>
      </c>
      <c r="G17" s="13">
        <v>1</v>
      </c>
      <c r="H17" s="15">
        <v>69</v>
      </c>
      <c r="I17" s="18" t="s">
        <v>29</v>
      </c>
      <c r="J17" s="18" t="s">
        <v>21</v>
      </c>
      <c r="K17" s="19">
        <v>43194</v>
      </c>
      <c r="L17" s="14" t="s">
        <v>5</v>
      </c>
    </row>
    <row r="18" spans="2:12" ht="30" customHeight="1" thickTop="1" thickBot="1" x14ac:dyDescent="0.3">
      <c r="B18" s="16">
        <f>IFERROR((ZoznamInventára[[#This Row],[Množstvo zásob]]&lt;=ZoznamInventára[[#This Row],[Partner]])*(ZoznamInventára[[#This Row],[Zrušené?]]="")*hodZvýrazniť,0)</f>
        <v>0</v>
      </c>
      <c r="C18" s="12">
        <v>15</v>
      </c>
      <c r="D18" s="17" t="s">
        <v>13</v>
      </c>
      <c r="E18" s="17" t="s">
        <v>15</v>
      </c>
      <c r="F18" s="15">
        <v>0</v>
      </c>
      <c r="G18" s="13">
        <v>310</v>
      </c>
      <c r="H18" s="15">
        <v>116</v>
      </c>
      <c r="I18" s="18" t="s">
        <v>16</v>
      </c>
      <c r="J18" s="18" t="s">
        <v>14</v>
      </c>
      <c r="K18" s="19" t="s">
        <v>63</v>
      </c>
      <c r="L18" s="14" t="s">
        <v>5</v>
      </c>
    </row>
    <row r="19" spans="2:12" ht="30" customHeight="1" thickTop="1" thickBot="1" x14ac:dyDescent="0.3">
      <c r="B19" s="16">
        <f>IFERROR((ZoznamInventára[[#This Row],[Množstvo zásob]]&lt;=ZoznamInventára[[#This Row],[Partner]])*(ZoznamInventára[[#This Row],[Zrušené?]]="")*hodZvýrazniť,0)</f>
        <v>0</v>
      </c>
      <c r="C19" s="12">
        <v>16</v>
      </c>
      <c r="D19" s="17" t="s">
        <v>13</v>
      </c>
      <c r="E19" s="17" t="s">
        <v>64</v>
      </c>
      <c r="F19" s="15">
        <v>126</v>
      </c>
      <c r="G19" s="13">
        <v>1</v>
      </c>
      <c r="H19" s="15">
        <v>126</v>
      </c>
      <c r="I19" s="18" t="s">
        <v>65</v>
      </c>
      <c r="J19" s="18" t="s">
        <v>14</v>
      </c>
      <c r="K19" s="19">
        <v>43196</v>
      </c>
      <c r="L19" s="14" t="s">
        <v>5</v>
      </c>
    </row>
    <row r="20" spans="2:12" ht="30" customHeight="1" thickTop="1" thickBot="1" x14ac:dyDescent="0.3">
      <c r="B20" s="16">
        <f>IFERROR((ZoznamInventára[[#This Row],[Množstvo zásob]]&lt;=ZoznamInventára[[#This Row],[Partner]])*(ZoznamInventára[[#This Row],[Zrušené?]]="")*hodZvýrazniť,0)</f>
        <v>0</v>
      </c>
      <c r="C20" s="12">
        <v>17</v>
      </c>
      <c r="D20" s="17" t="s">
        <v>20</v>
      </c>
      <c r="E20" s="17" t="s">
        <v>24</v>
      </c>
      <c r="F20" s="15">
        <v>0</v>
      </c>
      <c r="G20" s="13">
        <v>30</v>
      </c>
      <c r="H20" s="15">
        <v>59.2</v>
      </c>
      <c r="I20" s="18" t="s">
        <v>41</v>
      </c>
      <c r="J20" s="18" t="s">
        <v>19</v>
      </c>
      <c r="K20" s="19">
        <v>43202</v>
      </c>
      <c r="L20" s="14"/>
    </row>
    <row r="21" spans="2:12" ht="30" customHeight="1" thickTop="1" thickBot="1" x14ac:dyDescent="0.3">
      <c r="B21" s="16">
        <f>IFERROR((ZoznamInventára[[#This Row],[Množstvo zásob]]&lt;=ZoznamInventára[[#This Row],[Partner]])*(ZoznamInventára[[#This Row],[Zrušené?]]="")*hodZvýrazniť,0)</f>
        <v>0</v>
      </c>
      <c r="C21" s="12">
        <v>18</v>
      </c>
      <c r="D21" s="17" t="s">
        <v>38</v>
      </c>
      <c r="E21" s="17" t="s">
        <v>15</v>
      </c>
      <c r="F21" s="15">
        <v>0</v>
      </c>
      <c r="G21" s="13">
        <v>410</v>
      </c>
      <c r="H21" s="15">
        <v>338.5</v>
      </c>
      <c r="I21" s="18" t="s">
        <v>16</v>
      </c>
      <c r="J21" s="18" t="s">
        <v>39</v>
      </c>
      <c r="K21" s="19">
        <v>43206</v>
      </c>
      <c r="L21" s="14" t="s">
        <v>5</v>
      </c>
    </row>
    <row r="22" spans="2:12" ht="30" customHeight="1" thickTop="1" thickBot="1" x14ac:dyDescent="0.3">
      <c r="B22" s="16">
        <f>IFERROR((ZoznamInventára[[#This Row],[Množstvo zásob]]&lt;=ZoznamInventára[[#This Row],[Partner]])*(ZoznamInventára[[#This Row],[Zrušené?]]="")*hodZvýrazniť,0)</f>
        <v>0</v>
      </c>
      <c r="C22" s="12">
        <v>19</v>
      </c>
      <c r="D22" s="17" t="s">
        <v>22</v>
      </c>
      <c r="E22" s="17" t="s">
        <v>23</v>
      </c>
      <c r="F22" s="15">
        <v>4</v>
      </c>
      <c r="G22" s="13">
        <v>498</v>
      </c>
      <c r="H22" s="15">
        <v>1992</v>
      </c>
      <c r="I22" s="18" t="s">
        <v>54</v>
      </c>
      <c r="J22" s="18" t="s">
        <v>21</v>
      </c>
      <c r="K22" s="19">
        <v>43220</v>
      </c>
      <c r="L22" s="14" t="s">
        <v>5</v>
      </c>
    </row>
    <row r="23" spans="2:12" ht="30" customHeight="1" thickTop="1" thickBot="1" x14ac:dyDescent="0.3">
      <c r="B23" s="16">
        <f>IFERROR((ZoznamInventára[[#This Row],[Množstvo zásob]]&lt;=ZoznamInventára[[#This Row],[Partner]])*(ZoznamInventára[[#This Row],[Zrušené?]]="")*hodZvýrazniť,0)</f>
        <v>0</v>
      </c>
      <c r="C23" s="12">
        <v>20</v>
      </c>
      <c r="D23" s="17" t="s">
        <v>36</v>
      </c>
      <c r="E23" s="17" t="s">
        <v>66</v>
      </c>
      <c r="F23" s="15">
        <v>78</v>
      </c>
      <c r="G23" s="13">
        <v>12</v>
      </c>
      <c r="H23" s="15">
        <v>936</v>
      </c>
      <c r="I23" s="18" t="s">
        <v>67</v>
      </c>
      <c r="J23" s="18" t="s">
        <v>44</v>
      </c>
      <c r="K23" s="19">
        <v>43215</v>
      </c>
      <c r="L23" s="14" t="s">
        <v>5</v>
      </c>
    </row>
    <row r="24" spans="2:12" ht="30" customHeight="1" thickTop="1" thickBot="1" x14ac:dyDescent="0.3">
      <c r="B24" s="16">
        <f>IFERROR((ZoznamInventára[[#This Row],[Množstvo zásob]]&lt;=ZoznamInventára[[#This Row],[Partner]])*(ZoznamInventára[[#This Row],[Zrušené?]]="")*hodZvýrazniť,0)</f>
        <v>0</v>
      </c>
      <c r="C24" s="12">
        <v>21</v>
      </c>
      <c r="D24" s="17" t="s">
        <v>22</v>
      </c>
      <c r="E24" s="17" t="s">
        <v>53</v>
      </c>
      <c r="F24" s="15">
        <v>108</v>
      </c>
      <c r="G24" s="13">
        <v>1</v>
      </c>
      <c r="H24" s="15">
        <f>ZoznamInventára[[#This Row],[Jednotková cena]]*ZoznamInventára[[#This Row],[Množstvo zásob]]</f>
        <v>108</v>
      </c>
      <c r="I24" s="18" t="s">
        <v>55</v>
      </c>
      <c r="J24" s="18" t="s">
        <v>21</v>
      </c>
      <c r="K24" s="19">
        <v>43229</v>
      </c>
      <c r="L24" s="14" t="s">
        <v>5</v>
      </c>
    </row>
    <row r="25" spans="2:12" ht="30" customHeight="1" thickTop="1" thickBot="1" x14ac:dyDescent="0.3">
      <c r="B25" s="16">
        <f>IFERROR((ZoznamInventára[[#This Row],[Množstvo zásob]]&lt;=ZoznamInventára[[#This Row],[Partner]])*(ZoznamInventára[[#This Row],[Zrušené?]]="")*hodZvýrazniť,0)</f>
        <v>0</v>
      </c>
      <c r="C25" s="12">
        <v>22</v>
      </c>
      <c r="D25" s="17" t="s">
        <v>36</v>
      </c>
      <c r="E25" s="17" t="s">
        <v>37</v>
      </c>
      <c r="F25" s="15">
        <v>0</v>
      </c>
      <c r="G25" s="13">
        <v>22</v>
      </c>
      <c r="H25" s="15">
        <v>3115</v>
      </c>
      <c r="I25" s="18" t="s">
        <v>68</v>
      </c>
      <c r="J25" s="18" t="s">
        <v>69</v>
      </c>
      <c r="K25" s="19">
        <v>43234</v>
      </c>
      <c r="L25" s="14" t="s">
        <v>5</v>
      </c>
    </row>
    <row r="26" spans="2:12" ht="30" customHeight="1" thickTop="1" x14ac:dyDescent="0.25">
      <c r="B26" s="20">
        <f>IFERROR((ZoznamInventára[[#This Row],[Množstvo zásob]]&lt;=ZoznamInventára[[#This Row],[Partner]])*(ZoznamInventára[[#This Row],[Zrušené?]]="")*hodZvýrazniť,0)</f>
        <v>0</v>
      </c>
      <c r="C26" s="21">
        <v>23</v>
      </c>
      <c r="D26" s="21" t="s">
        <v>22</v>
      </c>
      <c r="E26" s="21" t="s">
        <v>23</v>
      </c>
      <c r="F26" s="22">
        <v>4</v>
      </c>
      <c r="G26" s="23">
        <v>468</v>
      </c>
      <c r="H26" s="22">
        <f>ZoznamInventára[[#This Row],[Jednotková cena]]*ZoznamInventára[[#This Row],[Množstvo zásob]]</f>
        <v>1872</v>
      </c>
      <c r="I26" s="23" t="s">
        <v>54</v>
      </c>
      <c r="J26" s="23" t="s">
        <v>21</v>
      </c>
      <c r="K26" s="25">
        <v>43255</v>
      </c>
      <c r="L26" s="24" t="s">
        <v>5</v>
      </c>
    </row>
    <row r="27" spans="2:12" ht="30" customHeight="1" x14ac:dyDescent="0.25">
      <c r="B27" s="20">
        <f>IFERROR((ZoznamInventára[[#This Row],[Množstvo zásob]]&lt;=ZoznamInventára[[#This Row],[Partner]])*(ZoznamInventára[[#This Row],[Zrušené?]]="")*hodZvýrazniť,0)</f>
        <v>0</v>
      </c>
      <c r="C27" s="21">
        <v>24</v>
      </c>
      <c r="D27" s="21" t="s">
        <v>25</v>
      </c>
      <c r="E27" s="21" t="s">
        <v>15</v>
      </c>
      <c r="F27" s="22">
        <v>0</v>
      </c>
      <c r="G27" s="23">
        <v>600</v>
      </c>
      <c r="H27" s="22">
        <v>285</v>
      </c>
      <c r="I27" s="23" t="s">
        <v>16</v>
      </c>
      <c r="J27" s="23" t="s">
        <v>26</v>
      </c>
      <c r="K27" s="26">
        <v>43258</v>
      </c>
      <c r="L27" s="24" t="s">
        <v>5</v>
      </c>
    </row>
    <row r="28" spans="2:12" ht="30" customHeight="1" thickBot="1" x14ac:dyDescent="0.3">
      <c r="B28" s="20">
        <f>IFERROR((ZoznamInventára[[#This Row],[Množstvo zásob]]&lt;=ZoznamInventára[[#This Row],[Partner]])*(ZoznamInventára[[#This Row],[Zrušené?]]="")*hodZvýrazniť,0)</f>
        <v>0</v>
      </c>
      <c r="C28" s="21">
        <v>25</v>
      </c>
      <c r="D28" s="21" t="s">
        <v>22</v>
      </c>
      <c r="E28" s="21" t="s">
        <v>15</v>
      </c>
      <c r="F28" s="22">
        <v>0</v>
      </c>
      <c r="G28" s="23">
        <v>520</v>
      </c>
      <c r="H28" s="22">
        <v>205</v>
      </c>
      <c r="I28" s="23" t="s">
        <v>16</v>
      </c>
      <c r="J28" s="23" t="s">
        <v>21</v>
      </c>
      <c r="K28" s="26">
        <v>43259</v>
      </c>
      <c r="L28" s="24" t="s">
        <v>5</v>
      </c>
    </row>
    <row r="29" spans="2:12" ht="30" customHeight="1" thickTop="1" x14ac:dyDescent="0.25">
      <c r="B29" s="20">
        <f>IFERROR((ZoznamInventára[[#This Row],[Množstvo zásob]]&lt;=ZoznamInventára[[#This Row],[Partner]])*(ZoznamInventára[[#This Row],[Zrušené?]]="")*hodZvýrazniť,0)</f>
        <v>0</v>
      </c>
      <c r="C29" s="21">
        <v>26</v>
      </c>
      <c r="D29" s="21" t="s">
        <v>13</v>
      </c>
      <c r="E29" s="21" t="s">
        <v>15</v>
      </c>
      <c r="F29" s="22">
        <v>0</v>
      </c>
      <c r="G29" s="23">
        <v>370</v>
      </c>
      <c r="H29" s="22">
        <v>190</v>
      </c>
      <c r="I29" s="23" t="s">
        <v>16</v>
      </c>
      <c r="J29" s="23" t="s">
        <v>14</v>
      </c>
      <c r="K29" s="25">
        <v>43273</v>
      </c>
      <c r="L29" s="24" t="s">
        <v>5</v>
      </c>
    </row>
    <row r="30" spans="2:12" ht="30" customHeight="1" x14ac:dyDescent="0.25">
      <c r="B30" s="20">
        <f>IFERROR((ZoznamInventára[[#This Row],[Množstvo zásob]]&lt;=ZoznamInventára[[#This Row],[Partner]])*(ZoznamInventára[[#This Row],[Zrušené?]]="")*hodZvýrazniť,0)</f>
        <v>0</v>
      </c>
      <c r="C30" s="21">
        <v>27</v>
      </c>
      <c r="D30" s="21" t="s">
        <v>22</v>
      </c>
      <c r="E30" s="21" t="s">
        <v>23</v>
      </c>
      <c r="F30" s="22">
        <v>5</v>
      </c>
      <c r="G30" s="23">
        <v>522</v>
      </c>
      <c r="H30" s="22">
        <v>2608</v>
      </c>
      <c r="I30" s="23" t="s">
        <v>54</v>
      </c>
      <c r="J30" s="23" t="s">
        <v>21</v>
      </c>
      <c r="K30" s="26">
        <v>43283</v>
      </c>
      <c r="L30" s="24" t="s">
        <v>5</v>
      </c>
    </row>
    <row r="31" spans="2:12" ht="30" customHeight="1" x14ac:dyDescent="0.25">
      <c r="B31" s="20">
        <f>IFERROR((ZoznamInventára[[#This Row],[Množstvo zásob]]&lt;=ZoznamInventára[[#This Row],[Partner]])*(ZoznamInventára[[#This Row],[Zrušené?]]="")*hodZvýrazniť,0)</f>
        <v>0</v>
      </c>
      <c r="C31" s="21">
        <v>28</v>
      </c>
      <c r="D31" s="21" t="s">
        <v>20</v>
      </c>
      <c r="E31" s="21" t="s">
        <v>70</v>
      </c>
      <c r="F31" s="22">
        <v>0</v>
      </c>
      <c r="G31" s="23">
        <v>26</v>
      </c>
      <c r="H31" s="22">
        <v>68.64</v>
      </c>
      <c r="I31" s="23" t="s">
        <v>71</v>
      </c>
      <c r="J31" s="23" t="s">
        <v>21</v>
      </c>
      <c r="K31" s="26">
        <v>43277</v>
      </c>
      <c r="L31" s="24" t="s">
        <v>5</v>
      </c>
    </row>
    <row r="32" spans="2:12" ht="30" customHeight="1" x14ac:dyDescent="0.25">
      <c r="B32" s="20">
        <f>IFERROR((ZoznamInventára[[#This Row],[Množstvo zásob]]&lt;=ZoznamInventára[[#This Row],[Partner]])*(ZoznamInventára[[#This Row],[Zrušené?]]="")*hodZvýrazniť,0)</f>
        <v>0</v>
      </c>
      <c r="C32" s="21">
        <v>29</v>
      </c>
      <c r="D32" s="21" t="s">
        <v>22</v>
      </c>
      <c r="E32" s="21" t="s">
        <v>23</v>
      </c>
      <c r="F32" s="22">
        <v>5</v>
      </c>
      <c r="G32" s="23">
        <v>505</v>
      </c>
      <c r="H32" s="22">
        <v>2525</v>
      </c>
      <c r="I32" s="23" t="s">
        <v>54</v>
      </c>
      <c r="J32" s="23" t="s">
        <v>21</v>
      </c>
      <c r="K32" s="26">
        <v>43313</v>
      </c>
      <c r="L32" s="24" t="s">
        <v>5</v>
      </c>
    </row>
    <row r="33" spans="2:12" ht="30" customHeight="1" x14ac:dyDescent="0.25">
      <c r="B33" s="20">
        <f>IFERROR((ZoznamInventára[[#This Row],[Množstvo zásob]]&lt;=ZoznamInventára[[#This Row],[Partner]])*(ZoznamInventára[[#This Row],[Zrušené?]]="")*hodZvýrazniť,0)</f>
        <v>0</v>
      </c>
      <c r="C33" s="21">
        <v>30</v>
      </c>
      <c r="D33" s="21" t="s">
        <v>13</v>
      </c>
      <c r="E33" s="21" t="s">
        <v>72</v>
      </c>
      <c r="F33" s="22">
        <v>0</v>
      </c>
      <c r="G33" s="23">
        <v>1</v>
      </c>
      <c r="H33" s="22">
        <v>9.9600000000000009</v>
      </c>
      <c r="I33" s="23" t="s">
        <v>40</v>
      </c>
      <c r="J33" s="23" t="s">
        <v>14</v>
      </c>
      <c r="K33" s="26">
        <v>43327</v>
      </c>
      <c r="L33" s="24" t="s">
        <v>5</v>
      </c>
    </row>
    <row r="34" spans="2:12" ht="30" customHeight="1" x14ac:dyDescent="0.25">
      <c r="B34" s="20">
        <f>IFERROR((ZoznamInventára[[#This Row],[Množstvo zásob]]&lt;=ZoznamInventára[[#This Row],[Partner]])*(ZoznamInventára[[#This Row],[Zrušené?]]="")*hodZvýrazniť,0)</f>
        <v>0</v>
      </c>
      <c r="C34" s="21">
        <v>31</v>
      </c>
      <c r="D34" s="21" t="s">
        <v>13</v>
      </c>
      <c r="E34" s="21" t="s">
        <v>15</v>
      </c>
      <c r="F34" s="22">
        <v>0</v>
      </c>
      <c r="G34" s="23">
        <v>270</v>
      </c>
      <c r="H34" s="22">
        <v>185</v>
      </c>
      <c r="I34" s="23" t="s">
        <v>16</v>
      </c>
      <c r="J34" s="23" t="s">
        <v>14</v>
      </c>
      <c r="K34" s="26">
        <v>43334</v>
      </c>
      <c r="L34" s="24" t="s">
        <v>5</v>
      </c>
    </row>
    <row r="35" spans="2:12" ht="30" customHeight="1" x14ac:dyDescent="0.25">
      <c r="B35" s="20">
        <f>IFERROR((ZoznamInventára[[#This Row],[Množstvo zásob]]&lt;=ZoznamInventára[[#This Row],[Partner]])*(ZoznamInventára[[#This Row],[Zrušené?]]="")*hodZvýrazniť,0)</f>
        <v>0</v>
      </c>
      <c r="C35" s="21">
        <v>32</v>
      </c>
      <c r="D35" s="21" t="s">
        <v>22</v>
      </c>
      <c r="E35" s="21" t="s">
        <v>23</v>
      </c>
      <c r="F35" s="22">
        <v>5</v>
      </c>
      <c r="G35" s="23">
        <v>534</v>
      </c>
      <c r="H35" s="22">
        <f>ZoznamInventára[[#This Row],[Jednotková cena]]*ZoznamInventára[[#This Row],[Množstvo zásob]]</f>
        <v>2670</v>
      </c>
      <c r="I35" s="23" t="s">
        <v>54</v>
      </c>
      <c r="J35" s="23" t="s">
        <v>21</v>
      </c>
      <c r="K35" s="26">
        <v>43347</v>
      </c>
      <c r="L35" s="24" t="s">
        <v>5</v>
      </c>
    </row>
    <row r="36" spans="2:12" ht="30" customHeight="1" x14ac:dyDescent="0.25">
      <c r="B36" s="20">
        <f>IFERROR((ZoznamInventára[[#This Row],[Množstvo zásob]]&lt;=ZoznamInventára[[#This Row],[Partner]])*(ZoznamInventára[[#This Row],[Zrušené?]]="")*hodZvýrazniť,0)</f>
        <v>0</v>
      </c>
      <c r="C36" s="21">
        <v>33</v>
      </c>
      <c r="D36" s="21" t="s">
        <v>17</v>
      </c>
      <c r="E36" s="21" t="s">
        <v>15</v>
      </c>
      <c r="F36" s="22">
        <v>0</v>
      </c>
      <c r="G36" s="23">
        <v>200</v>
      </c>
      <c r="H36" s="22">
        <v>127.5</v>
      </c>
      <c r="I36" s="23" t="s">
        <v>16</v>
      </c>
      <c r="J36" s="23" t="s">
        <v>21</v>
      </c>
      <c r="K36" s="26">
        <v>43349</v>
      </c>
      <c r="L36" s="24" t="s">
        <v>5</v>
      </c>
    </row>
    <row r="37" spans="2:12" ht="30" customHeight="1" x14ac:dyDescent="0.25">
      <c r="B37" s="20">
        <f>IFERROR((ZoznamInventára[[#This Row],[Množstvo zásob]]&lt;=ZoznamInventára[[#This Row],[Partner]])*(ZoznamInventára[[#This Row],[Zrušené?]]="")*hodZvýrazniť,0)</f>
        <v>0</v>
      </c>
      <c r="C37" s="21">
        <v>34</v>
      </c>
      <c r="D37" s="21" t="s">
        <v>22</v>
      </c>
      <c r="E37" s="21" t="s">
        <v>73</v>
      </c>
      <c r="F37" s="22">
        <v>0</v>
      </c>
      <c r="G37" s="23">
        <v>2</v>
      </c>
      <c r="H37" s="22">
        <v>82.68</v>
      </c>
      <c r="I37" s="23" t="s">
        <v>74</v>
      </c>
      <c r="J37" s="23" t="s">
        <v>21</v>
      </c>
      <c r="K37" s="26">
        <v>43349</v>
      </c>
      <c r="L37" s="24" t="s">
        <v>5</v>
      </c>
    </row>
    <row r="38" spans="2:12" ht="30" customHeight="1" x14ac:dyDescent="0.25">
      <c r="B38" s="20">
        <f>IFERROR((ZoznamInventára[[#This Row],[Množstvo zásob]]&lt;=ZoznamInventára[[#This Row],[Partner]])*(ZoznamInventára[[#This Row],[Zrušené?]]="")*hodZvýrazniť,0)</f>
        <v>0</v>
      </c>
      <c r="C38" s="21">
        <v>35</v>
      </c>
      <c r="D38" s="21" t="s">
        <v>38</v>
      </c>
      <c r="E38" s="21" t="s">
        <v>75</v>
      </c>
      <c r="F38" s="22">
        <v>62.9</v>
      </c>
      <c r="G38" s="23">
        <v>1</v>
      </c>
      <c r="H38" s="22">
        <f>ZoznamInventára[[#This Row],[Jednotková cena]]*ZoznamInventára[[#This Row],[Množstvo zásob]]</f>
        <v>62.9</v>
      </c>
      <c r="I38" s="23" t="s">
        <v>43</v>
      </c>
      <c r="J38" s="23" t="s">
        <v>21</v>
      </c>
      <c r="K38" s="26">
        <v>43350</v>
      </c>
      <c r="L38" s="24" t="s">
        <v>5</v>
      </c>
    </row>
    <row r="39" spans="2:12" ht="30" customHeight="1" x14ac:dyDescent="0.25">
      <c r="B39" s="20">
        <f>IFERROR((ZoznamInventára[[#This Row],[Množstvo zásob]]&lt;=ZoznamInventára[[#This Row],[Partner]])*(ZoznamInventára[[#This Row],[Zrušené?]]="")*hodZvýrazniť,0)</f>
        <v>0</v>
      </c>
      <c r="C39" s="21">
        <v>36</v>
      </c>
      <c r="D39" s="21" t="s">
        <v>22</v>
      </c>
      <c r="E39" s="21" t="s">
        <v>76</v>
      </c>
      <c r="F39" s="22">
        <v>98</v>
      </c>
      <c r="G39" s="23">
        <v>3</v>
      </c>
      <c r="H39" s="22">
        <f>ZoznamInventára[[#This Row],[Jednotková cena]]*ZoznamInventára[[#This Row],[Množstvo zásob]]</f>
        <v>294</v>
      </c>
      <c r="I39" s="23" t="s">
        <v>42</v>
      </c>
      <c r="J39" s="23" t="s">
        <v>21</v>
      </c>
      <c r="K39" s="26">
        <v>43357</v>
      </c>
      <c r="L39" s="24" t="s">
        <v>5</v>
      </c>
    </row>
    <row r="40" spans="2:12" ht="30" customHeight="1" x14ac:dyDescent="0.25">
      <c r="B40" s="20">
        <f>IFERROR((ZoznamInventára[[#This Row],[Množstvo zásob]]&lt;=ZoznamInventára[[#This Row],[Partner]])*(ZoznamInventára[[#This Row],[Zrušené?]]="")*hodZvýrazniť,0)</f>
        <v>0</v>
      </c>
      <c r="C40" s="21">
        <v>37</v>
      </c>
      <c r="D40" s="21" t="s">
        <v>22</v>
      </c>
      <c r="E40" s="21" t="s">
        <v>76</v>
      </c>
      <c r="F40" s="22">
        <v>98</v>
      </c>
      <c r="G40" s="23">
        <v>1</v>
      </c>
      <c r="H40" s="22">
        <v>98</v>
      </c>
      <c r="I40" s="23" t="s">
        <v>42</v>
      </c>
      <c r="J40" s="23" t="s">
        <v>21</v>
      </c>
      <c r="K40" s="26">
        <v>43357</v>
      </c>
      <c r="L40" s="24" t="s">
        <v>5</v>
      </c>
    </row>
    <row r="41" spans="2:12" ht="30" customHeight="1" x14ac:dyDescent="0.25">
      <c r="B41" s="20">
        <f>IFERROR((ZoznamInventára[[#This Row],[Množstvo zásob]]&lt;=ZoznamInventára[[#This Row],[Partner]])*(ZoznamInventára[[#This Row],[Zrušené?]]="")*hodZvýrazniť,0)</f>
        <v>0</v>
      </c>
      <c r="C41" s="21">
        <v>38</v>
      </c>
      <c r="D41" s="21" t="s">
        <v>31</v>
      </c>
      <c r="E41" s="21" t="s">
        <v>15</v>
      </c>
      <c r="F41" s="22">
        <v>0</v>
      </c>
      <c r="G41" s="23">
        <v>190</v>
      </c>
      <c r="H41" s="22">
        <v>76.5</v>
      </c>
      <c r="I41" s="23" t="s">
        <v>16</v>
      </c>
      <c r="J41" s="23" t="s">
        <v>32</v>
      </c>
      <c r="K41" s="26">
        <v>43356</v>
      </c>
      <c r="L41" s="24" t="s">
        <v>5</v>
      </c>
    </row>
    <row r="42" spans="2:12" ht="30" customHeight="1" x14ac:dyDescent="0.25">
      <c r="B42" s="20">
        <f>IFERROR((ZoznamInventára[[#This Row],[Množstvo zásob]]&lt;=ZoznamInventára[[#This Row],[Partner]])*(ZoznamInventára[[#This Row],[Zrušené?]]="")*hodZvýrazniť,0)</f>
        <v>0</v>
      </c>
      <c r="C42" s="21">
        <v>39</v>
      </c>
      <c r="D42" s="21" t="s">
        <v>31</v>
      </c>
      <c r="E42" s="21" t="s">
        <v>27</v>
      </c>
      <c r="F42" s="22">
        <v>73</v>
      </c>
      <c r="G42" s="23">
        <v>1</v>
      </c>
      <c r="H42" s="22">
        <v>73</v>
      </c>
      <c r="I42" s="23" t="s">
        <v>28</v>
      </c>
      <c r="J42" s="23" t="s">
        <v>21</v>
      </c>
      <c r="K42" s="26">
        <v>43376</v>
      </c>
      <c r="L42" s="24" t="s">
        <v>5</v>
      </c>
    </row>
    <row r="43" spans="2:12" ht="30" customHeight="1" x14ac:dyDescent="0.25">
      <c r="B43" s="20">
        <f>IFERROR((ZoznamInventára[[#This Row],[Množstvo zásob]]&lt;=ZoznamInventára[[#This Row],[Partner]])*(ZoznamInventára[[#This Row],[Zrušené?]]="")*hodZvýrazniť,0)</f>
        <v>0</v>
      </c>
      <c r="C43" s="21">
        <v>40</v>
      </c>
      <c r="D43" s="21" t="s">
        <v>22</v>
      </c>
      <c r="E43" s="21" t="s">
        <v>23</v>
      </c>
      <c r="F43" s="22">
        <v>5</v>
      </c>
      <c r="G43" s="23">
        <v>460</v>
      </c>
      <c r="H43" s="22">
        <v>2300</v>
      </c>
      <c r="I43" s="23" t="s">
        <v>54</v>
      </c>
      <c r="J43" s="23" t="s">
        <v>21</v>
      </c>
      <c r="K43" s="26">
        <v>43371</v>
      </c>
      <c r="L43" s="24" t="s">
        <v>5</v>
      </c>
    </row>
    <row r="44" spans="2:12" ht="30" customHeight="1" x14ac:dyDescent="0.25">
      <c r="B44" s="20">
        <f>IFERROR((ZoznamInventára[[#This Row],[Množstvo zásob]]&lt;=ZoznamInventára[[#This Row],[Partner]])*(ZoznamInventára[[#This Row],[Zrušené?]]="")*hodZvýrazniť,0)</f>
        <v>0</v>
      </c>
      <c r="C44" s="21">
        <v>41</v>
      </c>
      <c r="D44" s="21" t="s">
        <v>25</v>
      </c>
      <c r="E44" s="21" t="s">
        <v>15</v>
      </c>
      <c r="F44" s="22">
        <v>0</v>
      </c>
      <c r="G44" s="23">
        <v>600</v>
      </c>
      <c r="H44" s="22">
        <v>285</v>
      </c>
      <c r="I44" s="23" t="s">
        <v>16</v>
      </c>
      <c r="J44" s="23" t="s">
        <v>26</v>
      </c>
      <c r="K44" s="26">
        <v>43374</v>
      </c>
      <c r="L44" s="24" t="s">
        <v>5</v>
      </c>
    </row>
    <row r="45" spans="2:12" ht="30" customHeight="1" x14ac:dyDescent="0.25">
      <c r="B45" s="20">
        <f>IFERROR((ZoznamInventára[[#This Row],[Množstvo zásob]]&lt;=ZoznamInventára[[#This Row],[Partner]])*(ZoznamInventára[[#This Row],[Zrušené?]]="")*hodZvýrazniť,0)</f>
        <v>0</v>
      </c>
      <c r="C45" s="21">
        <v>42</v>
      </c>
      <c r="D45" s="21" t="s">
        <v>22</v>
      </c>
      <c r="E45" s="21" t="s">
        <v>77</v>
      </c>
      <c r="F45" s="22">
        <v>84</v>
      </c>
      <c r="G45" s="23">
        <v>1</v>
      </c>
      <c r="H45" s="22">
        <v>84</v>
      </c>
      <c r="I45" s="23" t="s">
        <v>29</v>
      </c>
      <c r="J45" s="23" t="s">
        <v>21</v>
      </c>
      <c r="K45" s="26">
        <v>43377</v>
      </c>
      <c r="L45" s="24" t="s">
        <v>5</v>
      </c>
    </row>
    <row r="46" spans="2:12" ht="30" customHeight="1" x14ac:dyDescent="0.25">
      <c r="B46" s="20">
        <f>IFERROR((ZoznamInventára[[#This Row],[Množstvo zásob]]&lt;=ZoznamInventára[[#This Row],[Partner]])*(ZoznamInventára[[#This Row],[Zrušené?]]="")*hodZvýrazniť,0)</f>
        <v>0</v>
      </c>
      <c r="C46" s="21">
        <v>43</v>
      </c>
      <c r="D46" s="21" t="s">
        <v>22</v>
      </c>
      <c r="E46" s="21" t="s">
        <v>27</v>
      </c>
      <c r="F46" s="22">
        <v>75</v>
      </c>
      <c r="G46" s="23">
        <v>1</v>
      </c>
      <c r="H46" s="22">
        <f>ZoznamInventára[[#This Row],[Jednotková cena]]*ZoznamInventára[[#This Row],[Množstvo zásob]]</f>
        <v>75</v>
      </c>
      <c r="I46" s="23" t="s">
        <v>28</v>
      </c>
      <c r="J46" s="23" t="s">
        <v>21</v>
      </c>
      <c r="K46" s="26">
        <v>43376</v>
      </c>
      <c r="L46" s="24" t="s">
        <v>5</v>
      </c>
    </row>
    <row r="47" spans="2:12" ht="30" customHeight="1" x14ac:dyDescent="0.25">
      <c r="B47" s="20">
        <f>IFERROR((ZoznamInventára[[#This Row],[Množstvo zásob]]&lt;=ZoznamInventára[[#This Row],[Partner]])*(ZoznamInventára[[#This Row],[Zrušené?]]="")*hodZvýrazniť,0)</f>
        <v>0</v>
      </c>
      <c r="C47" s="21">
        <v>44</v>
      </c>
      <c r="D47" s="21" t="s">
        <v>36</v>
      </c>
      <c r="E47" s="21" t="s">
        <v>78</v>
      </c>
      <c r="F47" s="22">
        <v>200</v>
      </c>
      <c r="G47" s="23">
        <v>1</v>
      </c>
      <c r="H47" s="22">
        <f>ZoznamInventára[[#This Row],[Jednotková cena]]*ZoznamInventára[[#This Row],[Množstvo zásob]]</f>
        <v>200</v>
      </c>
      <c r="I47" s="23" t="s">
        <v>46</v>
      </c>
      <c r="J47" s="23" t="s">
        <v>21</v>
      </c>
      <c r="K47" s="26">
        <v>43381</v>
      </c>
      <c r="L47" s="24" t="s">
        <v>5</v>
      </c>
    </row>
    <row r="48" spans="2:12" ht="30" customHeight="1" x14ac:dyDescent="0.25">
      <c r="B48" s="20">
        <f>IFERROR((ZoznamInventára[[#This Row],[Množstvo zásob]]&lt;=ZoznamInventára[[#This Row],[Partner]])*(ZoznamInventára[[#This Row],[Zrušené?]]="")*hodZvýrazniť,0)</f>
        <v>0</v>
      </c>
      <c r="C48" s="21">
        <v>45</v>
      </c>
      <c r="D48" s="21" t="s">
        <v>79</v>
      </c>
      <c r="E48" s="21" t="s">
        <v>78</v>
      </c>
      <c r="F48" s="22">
        <v>200</v>
      </c>
      <c r="G48" s="23">
        <v>1</v>
      </c>
      <c r="H48" s="22">
        <v>200</v>
      </c>
      <c r="I48" s="23" t="s">
        <v>46</v>
      </c>
      <c r="J48" s="23" t="s">
        <v>21</v>
      </c>
      <c r="K48" s="26">
        <v>43381</v>
      </c>
      <c r="L48" s="24" t="s">
        <v>5</v>
      </c>
    </row>
    <row r="49" spans="2:12" ht="30" customHeight="1" x14ac:dyDescent="0.25">
      <c r="B49" s="20">
        <f>IFERROR((ZoznamInventára[[#This Row],[Množstvo zásob]]&lt;=ZoznamInventára[[#This Row],[Partner]])*(ZoznamInventára[[#This Row],[Zrušené?]]="")*hodZvýrazniť,0)</f>
        <v>0</v>
      </c>
      <c r="C49" s="21">
        <v>46</v>
      </c>
      <c r="D49" s="21" t="s">
        <v>13</v>
      </c>
      <c r="E49" s="21" t="s">
        <v>80</v>
      </c>
      <c r="F49" s="22">
        <v>18.899999999999999</v>
      </c>
      <c r="G49" s="23">
        <v>1</v>
      </c>
      <c r="H49" s="22">
        <f>ZoznamInventára[[#This Row],[Jednotková cena]]*ZoznamInventára[[#This Row],[Množstvo zásob]]</f>
        <v>18.899999999999999</v>
      </c>
      <c r="I49" s="23" t="s">
        <v>81</v>
      </c>
      <c r="J49" s="23" t="s">
        <v>82</v>
      </c>
      <c r="K49" s="26">
        <v>43383</v>
      </c>
      <c r="L49" s="24" t="s">
        <v>5</v>
      </c>
    </row>
    <row r="50" spans="2:12" ht="30" customHeight="1" x14ac:dyDescent="0.25">
      <c r="B50" s="20">
        <f>IFERROR((ZoznamInventára[[#This Row],[Množstvo zásob]]&lt;=ZoznamInventára[[#This Row],[Partner]])*(ZoznamInventára[[#This Row],[Zrušené?]]="")*hodZvýrazniť,0)</f>
        <v>0</v>
      </c>
      <c r="C50" s="21">
        <v>47</v>
      </c>
      <c r="D50" s="21" t="s">
        <v>49</v>
      </c>
      <c r="E50" s="21" t="s">
        <v>83</v>
      </c>
      <c r="F50" s="22">
        <v>0</v>
      </c>
      <c r="G50" s="23">
        <v>4</v>
      </c>
      <c r="H50" s="22">
        <v>968</v>
      </c>
      <c r="I50" s="23" t="s">
        <v>84</v>
      </c>
      <c r="J50" s="23" t="s">
        <v>85</v>
      </c>
      <c r="K50" s="26">
        <v>43388</v>
      </c>
      <c r="L50" s="24" t="s">
        <v>5</v>
      </c>
    </row>
    <row r="51" spans="2:12" ht="30" customHeight="1" x14ac:dyDescent="0.25">
      <c r="B51" s="20">
        <f>IFERROR((ZoznamInventára[[#This Row],[Množstvo zásob]]&lt;=ZoznamInventára[[#This Row],[Partner]])*(ZoznamInventára[[#This Row],[Zrušené?]]="")*hodZvýrazniť,0)</f>
        <v>0</v>
      </c>
      <c r="C51" s="21">
        <v>48</v>
      </c>
      <c r="D51" s="21" t="s">
        <v>20</v>
      </c>
      <c r="E51" s="21" t="s">
        <v>27</v>
      </c>
      <c r="F51" s="22">
        <v>89</v>
      </c>
      <c r="G51" s="23">
        <v>1</v>
      </c>
      <c r="H51" s="22">
        <v>89</v>
      </c>
      <c r="I51" s="23" t="s">
        <v>86</v>
      </c>
      <c r="J51" s="23" t="s">
        <v>21</v>
      </c>
      <c r="K51" s="26">
        <v>43388</v>
      </c>
      <c r="L51" s="24" t="s">
        <v>5</v>
      </c>
    </row>
    <row r="52" spans="2:12" ht="30" customHeight="1" x14ac:dyDescent="0.25">
      <c r="B52" s="20">
        <f>IFERROR((ZoznamInventára[[#This Row],[Množstvo zásob]]&lt;=ZoznamInventára[[#This Row],[Partner]])*(ZoznamInventára[[#This Row],[Zrušené?]]="")*hodZvýrazniť,0)</f>
        <v>0</v>
      </c>
      <c r="C52" s="21">
        <v>49</v>
      </c>
      <c r="D52" s="21" t="s">
        <v>36</v>
      </c>
      <c r="E52" s="21" t="s">
        <v>27</v>
      </c>
      <c r="F52" s="22">
        <v>74</v>
      </c>
      <c r="G52" s="23">
        <v>1</v>
      </c>
      <c r="H52" s="22">
        <f>ZoznamInventára[[#This Row],[Jednotková cena]]*ZoznamInventára[[#This Row],[Množstvo zásob]]</f>
        <v>74</v>
      </c>
      <c r="I52" s="23" t="s">
        <v>28</v>
      </c>
      <c r="J52" s="23" t="s">
        <v>21</v>
      </c>
      <c r="K52" s="26">
        <v>43390</v>
      </c>
      <c r="L52" s="24" t="s">
        <v>5</v>
      </c>
    </row>
    <row r="53" spans="2:12" ht="30" customHeight="1" x14ac:dyDescent="0.25">
      <c r="B53" s="20">
        <f>IFERROR((ZoznamInventára[[#This Row],[Množstvo zásob]]&lt;=ZoznamInventára[[#This Row],[Partner]])*(ZoznamInventára[[#This Row],[Zrušené?]]="")*hodZvýrazniť,0)</f>
        <v>0</v>
      </c>
      <c r="C53" s="21">
        <v>50</v>
      </c>
      <c r="D53" s="21" t="s">
        <v>22</v>
      </c>
      <c r="E53" s="21" t="s">
        <v>73</v>
      </c>
      <c r="F53" s="22">
        <v>0</v>
      </c>
      <c r="G53" s="23">
        <v>1</v>
      </c>
      <c r="H53" s="22">
        <v>82.8</v>
      </c>
      <c r="I53" s="23" t="s">
        <v>74</v>
      </c>
      <c r="J53" s="23" t="s">
        <v>21</v>
      </c>
      <c r="K53" s="26">
        <v>43391</v>
      </c>
      <c r="L53" s="24" t="s">
        <v>5</v>
      </c>
    </row>
    <row r="54" spans="2:12" ht="30" customHeight="1" x14ac:dyDescent="0.25">
      <c r="B54" s="20">
        <f>IFERROR((ZoznamInventára[[#This Row],[Množstvo zásob]]&lt;=ZoznamInventára[[#This Row],[Partner]])*(ZoznamInventára[[#This Row],[Zrušené?]]="")*hodZvýrazniť,0)</f>
        <v>0</v>
      </c>
      <c r="C54" s="21" t="s">
        <v>89</v>
      </c>
      <c r="D54" s="21" t="s">
        <v>87</v>
      </c>
      <c r="E54" s="21" t="s">
        <v>88</v>
      </c>
      <c r="F54" s="22">
        <v>0</v>
      </c>
      <c r="G54" s="23">
        <v>4</v>
      </c>
      <c r="H54" s="22">
        <v>36</v>
      </c>
      <c r="I54" s="23" t="s">
        <v>67</v>
      </c>
      <c r="J54" s="23" t="s">
        <v>44</v>
      </c>
      <c r="K54" s="26">
        <v>43392</v>
      </c>
      <c r="L54" s="24" t="s">
        <v>5</v>
      </c>
    </row>
    <row r="55" spans="2:12" ht="30" customHeight="1" x14ac:dyDescent="0.25">
      <c r="B55" s="20">
        <f>IFERROR((ZoznamInventára[[#This Row],[Množstvo zásob]]&lt;=ZoznamInventára[[#This Row],[Partner]])*(ZoznamInventára[[#This Row],[Zrušené?]]="")*hodZvýrazniť,0)</f>
        <v>0</v>
      </c>
      <c r="C55" s="21">
        <v>51</v>
      </c>
      <c r="D55" s="21" t="s">
        <v>22</v>
      </c>
      <c r="E55" s="21" t="s">
        <v>27</v>
      </c>
      <c r="F55" s="22">
        <v>69</v>
      </c>
      <c r="G55" s="23">
        <v>1</v>
      </c>
      <c r="H55" s="22">
        <f>ZoznamInventára[[#This Row],[Jednotková cena]]*ZoznamInventára[[#This Row],[Množstvo zásob]]</f>
        <v>69</v>
      </c>
      <c r="I55" s="23" t="s">
        <v>29</v>
      </c>
      <c r="J55" s="23" t="s">
        <v>21</v>
      </c>
      <c r="K55" s="26">
        <v>43396</v>
      </c>
      <c r="L55" s="24" t="s">
        <v>5</v>
      </c>
    </row>
    <row r="56" spans="2:12" ht="30" customHeight="1" x14ac:dyDescent="0.25">
      <c r="B56" s="20">
        <f>IFERROR((ZoznamInventára[[#This Row],[Množstvo zásob]]&lt;=ZoznamInventára[[#This Row],[Partner]])*(ZoznamInventára[[#This Row],[Zrušené?]]="")*hodZvýrazniť,0)</f>
        <v>0</v>
      </c>
      <c r="C56" s="21">
        <v>52</v>
      </c>
      <c r="D56" s="21" t="s">
        <v>22</v>
      </c>
      <c r="E56" s="21" t="s">
        <v>27</v>
      </c>
      <c r="F56" s="22">
        <v>69</v>
      </c>
      <c r="G56" s="23">
        <v>1</v>
      </c>
      <c r="H56" s="22">
        <f>ZoznamInventára[[#This Row],[Jednotková cena]]*ZoznamInventára[[#This Row],[Množstvo zásob]]</f>
        <v>69</v>
      </c>
      <c r="I56" s="23" t="s">
        <v>29</v>
      </c>
      <c r="J56" s="23" t="s">
        <v>21</v>
      </c>
      <c r="K56" s="26">
        <v>43396</v>
      </c>
      <c r="L56" s="24" t="s">
        <v>5</v>
      </c>
    </row>
    <row r="57" spans="2:12" ht="30" customHeight="1" x14ac:dyDescent="0.25">
      <c r="B57" s="20">
        <f>IFERROR((ZoznamInventára[[#This Row],[Množstvo zásob]]&lt;=ZoznamInventára[[#This Row],[Partner]])*(ZoznamInventára[[#This Row],[Zrušené?]]="")*hodZvýrazniť,0)</f>
        <v>0</v>
      </c>
      <c r="C57" s="21">
        <v>53</v>
      </c>
      <c r="D57" s="21" t="s">
        <v>20</v>
      </c>
      <c r="E57" s="21" t="s">
        <v>33</v>
      </c>
      <c r="F57" s="22">
        <v>0</v>
      </c>
      <c r="G57" s="23">
        <v>27</v>
      </c>
      <c r="H57" s="22">
        <v>296.64</v>
      </c>
      <c r="I57" s="23" t="s">
        <v>30</v>
      </c>
      <c r="J57" s="23" t="s">
        <v>21</v>
      </c>
      <c r="K57" s="26">
        <v>43396</v>
      </c>
      <c r="L57" s="24" t="s">
        <v>5</v>
      </c>
    </row>
    <row r="58" spans="2:12" ht="30" customHeight="1" x14ac:dyDescent="0.25">
      <c r="B58" s="20">
        <f>IFERROR((ZoznamInventára[[#This Row],[Množstvo zásob]]&lt;=ZoznamInventára[[#This Row],[Partner]])*(ZoznamInventára[[#This Row],[Zrušené?]]="")*hodZvýrazniť,0)</f>
        <v>0</v>
      </c>
      <c r="C58" s="21">
        <v>54</v>
      </c>
      <c r="D58" s="21" t="s">
        <v>36</v>
      </c>
      <c r="E58" s="21" t="s">
        <v>90</v>
      </c>
      <c r="F58" s="22">
        <v>0</v>
      </c>
      <c r="G58" s="23">
        <v>1</v>
      </c>
      <c r="H58" s="22">
        <v>1664.9</v>
      </c>
      <c r="I58" s="23" t="s">
        <v>91</v>
      </c>
      <c r="J58" s="23" t="s">
        <v>21</v>
      </c>
      <c r="K58" s="26">
        <v>43397</v>
      </c>
      <c r="L58" s="24" t="s">
        <v>5</v>
      </c>
    </row>
    <row r="59" spans="2:12" ht="30" customHeight="1" x14ac:dyDescent="0.25">
      <c r="B59" s="20">
        <f>IFERROR((ZoznamInventára[[#This Row],[Množstvo zásob]]&lt;=ZoznamInventára[[#This Row],[Partner]])*(ZoznamInventára[[#This Row],[Zrušené?]]="")*hodZvýrazniť,0)</f>
        <v>0</v>
      </c>
      <c r="C59" s="21">
        <v>55</v>
      </c>
      <c r="D59" s="21" t="s">
        <v>20</v>
      </c>
      <c r="E59" s="21" t="s">
        <v>92</v>
      </c>
      <c r="F59" s="22">
        <v>0</v>
      </c>
      <c r="G59" s="23">
        <v>65</v>
      </c>
      <c r="H59" s="22">
        <v>216.22</v>
      </c>
      <c r="I59" s="23" t="s">
        <v>93</v>
      </c>
      <c r="J59" s="23" t="s">
        <v>94</v>
      </c>
      <c r="K59" s="26">
        <v>43398</v>
      </c>
      <c r="L59" s="24" t="s">
        <v>5</v>
      </c>
    </row>
    <row r="60" spans="2:12" ht="30" customHeight="1" x14ac:dyDescent="0.25">
      <c r="B60" s="20">
        <f>IFERROR((ZoznamInventára[[#This Row],[Množstvo zásob]]&lt;=ZoznamInventára[[#This Row],[Partner]])*(ZoznamInventára[[#This Row],[Zrušené?]]="")*hodZvýrazniť,0)</f>
        <v>0</v>
      </c>
      <c r="C60" s="21">
        <v>56</v>
      </c>
      <c r="D60" s="21" t="s">
        <v>31</v>
      </c>
      <c r="E60" s="35" t="s">
        <v>88</v>
      </c>
      <c r="F60" s="22">
        <v>255</v>
      </c>
      <c r="G60" s="23">
        <v>1</v>
      </c>
      <c r="H60" s="22">
        <v>255</v>
      </c>
      <c r="I60" s="36" t="s">
        <v>95</v>
      </c>
      <c r="J60" s="23" t="s">
        <v>32</v>
      </c>
      <c r="K60" s="26">
        <v>43402</v>
      </c>
      <c r="L60" s="24" t="s">
        <v>5</v>
      </c>
    </row>
    <row r="61" spans="2:12" ht="30" customHeight="1" x14ac:dyDescent="0.25">
      <c r="B61" s="20">
        <f>IFERROR((ZoznamInventára[[#This Row],[Množstvo zásob]]&lt;=ZoznamInventára[[#This Row],[Partner]])*(ZoznamInventára[[#This Row],[Zrušené?]]="")*hodZvýrazniť,0)</f>
        <v>0</v>
      </c>
      <c r="C61" s="21">
        <v>57</v>
      </c>
      <c r="D61" s="35" t="s">
        <v>22</v>
      </c>
      <c r="E61" s="35" t="s">
        <v>23</v>
      </c>
      <c r="F61" s="22">
        <v>5</v>
      </c>
      <c r="G61" s="23">
        <v>502</v>
      </c>
      <c r="H61" s="22">
        <v>2510</v>
      </c>
      <c r="I61" s="36" t="s">
        <v>54</v>
      </c>
      <c r="J61" s="36" t="s">
        <v>21</v>
      </c>
      <c r="K61" s="26">
        <v>43406</v>
      </c>
      <c r="L61" s="24" t="s">
        <v>5</v>
      </c>
    </row>
    <row r="62" spans="2:12" ht="30" customHeight="1" x14ac:dyDescent="0.25">
      <c r="B62" s="20">
        <f>IFERROR((ZoznamInventára[[#This Row],[Množstvo zásob]]&lt;=ZoznamInventára[[#This Row],[Partner]])*(ZoznamInventára[[#This Row],[Zrušené?]]="")*hodZvýrazniť,0)</f>
        <v>0</v>
      </c>
      <c r="C62" s="21">
        <v>58</v>
      </c>
      <c r="D62" s="35" t="s">
        <v>22</v>
      </c>
      <c r="E62" s="35" t="s">
        <v>27</v>
      </c>
      <c r="F62" s="22">
        <v>69</v>
      </c>
      <c r="G62" s="23">
        <v>1</v>
      </c>
      <c r="H62" s="22">
        <v>69</v>
      </c>
      <c r="I62" s="36" t="s">
        <v>28</v>
      </c>
      <c r="J62" s="36" t="s">
        <v>21</v>
      </c>
      <c r="K62" s="26">
        <v>43411</v>
      </c>
      <c r="L62" s="24" t="s">
        <v>5</v>
      </c>
    </row>
    <row r="63" spans="2:12" ht="30" customHeight="1" x14ac:dyDescent="0.25">
      <c r="B63" s="20">
        <f>IFERROR((ZoznamInventára[[#This Row],[Množstvo zásob]]&lt;=ZoznamInventára[[#This Row],[Partner]])*(ZoznamInventára[[#This Row],[Zrušené?]]="")*hodZvýrazniť,0)</f>
        <v>0</v>
      </c>
      <c r="C63" s="21">
        <v>59</v>
      </c>
      <c r="D63" s="35" t="s">
        <v>31</v>
      </c>
      <c r="E63" s="35" t="s">
        <v>96</v>
      </c>
      <c r="F63" s="22">
        <v>0</v>
      </c>
      <c r="G63" s="23">
        <v>6</v>
      </c>
      <c r="H63" s="22">
        <v>180</v>
      </c>
      <c r="I63" s="36" t="s">
        <v>97</v>
      </c>
      <c r="J63" s="36" t="s">
        <v>32</v>
      </c>
      <c r="K63" s="26">
        <v>43412</v>
      </c>
      <c r="L63" s="24" t="s">
        <v>5</v>
      </c>
    </row>
    <row r="64" spans="2:12" ht="30" customHeight="1" x14ac:dyDescent="0.25">
      <c r="B64" s="20">
        <f>IFERROR((ZoznamInventára[[#This Row],[Množstvo zásob]]&lt;=ZoznamInventára[[#This Row],[Partner]])*(ZoznamInventára[[#This Row],[Zrušené?]]="")*hodZvýrazniť,0)</f>
        <v>0</v>
      </c>
      <c r="C64" s="21">
        <v>60</v>
      </c>
      <c r="D64" s="35" t="s">
        <v>13</v>
      </c>
      <c r="E64" s="35" t="s">
        <v>98</v>
      </c>
      <c r="F64" s="22">
        <v>0</v>
      </c>
      <c r="G64" s="23">
        <v>13</v>
      </c>
      <c r="H64" s="22">
        <v>329.9</v>
      </c>
      <c r="I64" s="36" t="s">
        <v>99</v>
      </c>
      <c r="J64" s="28" t="s">
        <v>14</v>
      </c>
      <c r="K64" s="26">
        <v>43413</v>
      </c>
      <c r="L64" s="24" t="s">
        <v>5</v>
      </c>
    </row>
    <row r="65" spans="2:12" ht="30" customHeight="1" x14ac:dyDescent="0.25">
      <c r="B65" s="20">
        <f>IFERROR((ZoznamInventára[[#This Row],[Množstvo zásob]]&lt;=ZoznamInventára[[#This Row],[Partner]])*(ZoznamInventára[[#This Row],[Zrušené?]]="")*hodZvýrazniť,0)</f>
        <v>0</v>
      </c>
      <c r="C65" s="21">
        <v>61</v>
      </c>
      <c r="D65" s="21" t="s">
        <v>13</v>
      </c>
      <c r="E65" s="35" t="s">
        <v>15</v>
      </c>
      <c r="F65" s="22">
        <v>0</v>
      </c>
      <c r="G65" s="23">
        <v>270</v>
      </c>
      <c r="H65" s="22">
        <v>182.5</v>
      </c>
      <c r="I65" s="28" t="s">
        <v>45</v>
      </c>
      <c r="J65" s="23" t="s">
        <v>14</v>
      </c>
      <c r="K65" s="26">
        <v>43416</v>
      </c>
      <c r="L65" s="24" t="s">
        <v>5</v>
      </c>
    </row>
    <row r="66" spans="2:12" ht="30" customHeight="1" x14ac:dyDescent="0.25">
      <c r="B66" s="20">
        <f>IFERROR((ZoznamInventára[[#This Row],[Množstvo zásob]]&lt;=ZoznamInventára[[#This Row],[Partner]])*(ZoznamInventára[[#This Row],[Zrušené?]]="")*hodZvýrazniť,0)</f>
        <v>0</v>
      </c>
      <c r="C66" s="21">
        <v>62</v>
      </c>
      <c r="D66" s="21" t="s">
        <v>22</v>
      </c>
      <c r="E66" s="35" t="s">
        <v>73</v>
      </c>
      <c r="F66" s="22">
        <v>82.8</v>
      </c>
      <c r="G66" s="23">
        <v>1</v>
      </c>
      <c r="H66" s="22">
        <f>ZoznamInventára[[#This Row],[Jednotková cena]]*ZoznamInventára[[#This Row],[Množstvo zásob]]</f>
        <v>82.8</v>
      </c>
      <c r="I66" s="36" t="s">
        <v>74</v>
      </c>
      <c r="J66" s="23" t="s">
        <v>21</v>
      </c>
      <c r="K66" s="26">
        <v>43419</v>
      </c>
      <c r="L66" s="24" t="s">
        <v>5</v>
      </c>
    </row>
    <row r="67" spans="2:12" ht="30" customHeight="1" x14ac:dyDescent="0.25">
      <c r="B67" s="20">
        <f>IFERROR((ZoznamInventára[[#This Row],[Množstvo zásob]]&lt;=ZoznamInventára[[#This Row],[Partner]])*(ZoznamInventára[[#This Row],[Zrušené?]]="")*hodZvýrazniť,0)</f>
        <v>0</v>
      </c>
      <c r="C67" s="21">
        <v>63</v>
      </c>
      <c r="D67" s="35" t="s">
        <v>17</v>
      </c>
      <c r="E67" s="35" t="s">
        <v>15</v>
      </c>
      <c r="F67" s="22">
        <v>0</v>
      </c>
      <c r="G67" s="23">
        <v>350</v>
      </c>
      <c r="H67" s="22">
        <v>157.5</v>
      </c>
      <c r="I67" s="36" t="s">
        <v>45</v>
      </c>
      <c r="J67" s="23" t="s">
        <v>21</v>
      </c>
      <c r="K67" s="26">
        <v>43423</v>
      </c>
      <c r="L67" s="24" t="s">
        <v>5</v>
      </c>
    </row>
    <row r="68" spans="2:12" ht="30" customHeight="1" x14ac:dyDescent="0.25">
      <c r="B68" s="20">
        <f>IFERROR((ZoznamInventára[[#This Row],[Množstvo zásob]]&lt;=ZoznamInventára[[#This Row],[Partner]])*(ZoznamInventára[[#This Row],[Zrušené?]]="")*hodZvýrazniť,0)</f>
        <v>0</v>
      </c>
      <c r="C68" s="21">
        <v>64</v>
      </c>
      <c r="D68" s="35" t="s">
        <v>36</v>
      </c>
      <c r="E68" s="35" t="s">
        <v>100</v>
      </c>
      <c r="F68" s="22">
        <v>0</v>
      </c>
      <c r="G68" s="23">
        <v>22</v>
      </c>
      <c r="H68" s="22">
        <v>3203.1</v>
      </c>
      <c r="I68" s="36" t="s">
        <v>101</v>
      </c>
      <c r="J68" s="23" t="s">
        <v>102</v>
      </c>
      <c r="K68" s="26">
        <v>43425</v>
      </c>
      <c r="L68" s="24" t="s">
        <v>5</v>
      </c>
    </row>
    <row r="69" spans="2:12" ht="30" customHeight="1" thickBot="1" x14ac:dyDescent="0.3">
      <c r="B69" s="20">
        <f>IFERROR((ZoznamInventára[[#This Row],[Množstvo zásob]]&lt;=ZoznamInventára[[#This Row],[Partner]])*(ZoznamInventára[[#This Row],[Zrušené?]]="")*hodZvýrazniť,0)</f>
        <v>0</v>
      </c>
      <c r="C69" s="21">
        <v>65</v>
      </c>
      <c r="D69" s="35" t="s">
        <v>36</v>
      </c>
      <c r="E69" s="35" t="s">
        <v>103</v>
      </c>
      <c r="F69" s="22">
        <v>0</v>
      </c>
      <c r="G69" s="23">
        <v>6</v>
      </c>
      <c r="H69" s="22">
        <v>178.19</v>
      </c>
      <c r="I69" s="36" t="s">
        <v>104</v>
      </c>
      <c r="J69" s="36" t="s">
        <v>102</v>
      </c>
      <c r="K69" s="26">
        <v>43427</v>
      </c>
      <c r="L69" s="24" t="s">
        <v>5</v>
      </c>
    </row>
    <row r="70" spans="2:12" ht="30" customHeight="1" thickTop="1" x14ac:dyDescent="0.25">
      <c r="B70" s="29">
        <f>IFERROR((ZoznamInventára[[#This Row],[Množstvo zásob]]&lt;=ZoznamInventára[[#This Row],[Partner]])*(ZoznamInventára[[#This Row],[Zrušené?]]="")*hodZvýrazniť,0)</f>
        <v>0</v>
      </c>
      <c r="C70" s="27">
        <v>66</v>
      </c>
      <c r="D70" s="35" t="s">
        <v>20</v>
      </c>
      <c r="E70" s="35" t="s">
        <v>105</v>
      </c>
      <c r="F70" s="30">
        <v>0</v>
      </c>
      <c r="G70" s="28">
        <v>69</v>
      </c>
      <c r="H70" s="30">
        <v>84.72</v>
      </c>
      <c r="I70" s="36" t="s">
        <v>93</v>
      </c>
      <c r="J70" s="36" t="s">
        <v>94</v>
      </c>
      <c r="K70" s="32">
        <v>43430</v>
      </c>
      <c r="L70" s="31" t="s">
        <v>5</v>
      </c>
    </row>
    <row r="71" spans="2:12" ht="30" customHeight="1" x14ac:dyDescent="0.25">
      <c r="B71" s="29">
        <f>IFERROR((ZoznamInventára[[#This Row],[Množstvo zásob]]&lt;=ZoznamInventára[[#This Row],[Partner]])*(ZoznamInventára[[#This Row],[Zrušené?]]="")*hodZvýrazniť,0)</f>
        <v>0</v>
      </c>
      <c r="C71" s="27">
        <v>67</v>
      </c>
      <c r="D71" s="35" t="s">
        <v>36</v>
      </c>
      <c r="E71" s="35" t="s">
        <v>106</v>
      </c>
      <c r="F71" s="30">
        <v>0</v>
      </c>
      <c r="G71" s="28">
        <v>1</v>
      </c>
      <c r="H71" s="30">
        <v>948</v>
      </c>
      <c r="I71" s="36" t="s">
        <v>107</v>
      </c>
      <c r="J71" s="36" t="s">
        <v>21</v>
      </c>
      <c r="K71" s="33">
        <v>43427</v>
      </c>
      <c r="L71" s="31" t="s">
        <v>5</v>
      </c>
    </row>
    <row r="72" spans="2:12" ht="30" customHeight="1" x14ac:dyDescent="0.25">
      <c r="B72" s="29">
        <f>IFERROR((ZoznamInventára[[#This Row],[Množstvo zásob]]&lt;=ZoznamInventára[[#This Row],[Partner]])*(ZoznamInventára[[#This Row],[Zrušené?]]="")*hodZvýrazniť,0)</f>
        <v>0</v>
      </c>
      <c r="C72" s="27">
        <v>68</v>
      </c>
      <c r="D72" s="35" t="s">
        <v>36</v>
      </c>
      <c r="E72" s="35" t="s">
        <v>108</v>
      </c>
      <c r="F72" s="30">
        <v>0</v>
      </c>
      <c r="G72" s="28">
        <v>1</v>
      </c>
      <c r="H72" s="30">
        <v>1232.4000000000001</v>
      </c>
      <c r="I72" s="36" t="s">
        <v>107</v>
      </c>
      <c r="J72" s="28" t="s">
        <v>21</v>
      </c>
      <c r="K72" s="33">
        <v>43427</v>
      </c>
      <c r="L72" s="31" t="s">
        <v>5</v>
      </c>
    </row>
    <row r="73" spans="2:12" ht="30" customHeight="1" thickBot="1" x14ac:dyDescent="0.3">
      <c r="B73" s="29">
        <f>IFERROR((ZoznamInventára[[#This Row],[Množstvo zásob]]&lt;=ZoznamInventára[[#This Row],[Partner]])*(ZoznamInventára[[#This Row],[Zrušené?]]="")*hodZvýrazniť,0)</f>
        <v>0</v>
      </c>
      <c r="C73" s="27">
        <v>69</v>
      </c>
      <c r="D73" s="35" t="s">
        <v>22</v>
      </c>
      <c r="E73" s="35" t="s">
        <v>23</v>
      </c>
      <c r="F73" s="30">
        <v>5</v>
      </c>
      <c r="G73" s="28">
        <v>404</v>
      </c>
      <c r="H73" s="30">
        <v>2020</v>
      </c>
      <c r="I73" s="36" t="s">
        <v>54</v>
      </c>
      <c r="J73" s="28" t="s">
        <v>21</v>
      </c>
      <c r="K73" s="33">
        <v>43437</v>
      </c>
      <c r="L73" s="31" t="s">
        <v>5</v>
      </c>
    </row>
    <row r="74" spans="2:12" ht="30" customHeight="1" thickTop="1" x14ac:dyDescent="0.25">
      <c r="B74" s="29">
        <f>IFERROR((ZoznamInventára[[#This Row],[Množstvo zásob]]&lt;=ZoznamInventára[[#This Row],[Partner]])*(ZoznamInventára[[#This Row],[Zrušené?]]="")*hodZvýrazniť,0)</f>
        <v>0</v>
      </c>
      <c r="C74" s="27">
        <v>70</v>
      </c>
      <c r="D74" s="27" t="s">
        <v>17</v>
      </c>
      <c r="E74" s="35" t="s">
        <v>109</v>
      </c>
      <c r="F74" s="30">
        <v>0</v>
      </c>
      <c r="G74" s="28">
        <v>8</v>
      </c>
      <c r="H74" s="30">
        <v>902.73</v>
      </c>
      <c r="I74" s="36" t="s">
        <v>110</v>
      </c>
      <c r="J74" s="28" t="s">
        <v>21</v>
      </c>
      <c r="K74" s="32">
        <v>43437</v>
      </c>
      <c r="L74" s="31" t="s">
        <v>5</v>
      </c>
    </row>
    <row r="75" spans="2:12" ht="30" customHeight="1" x14ac:dyDescent="0.25">
      <c r="B75" s="29">
        <f>IFERROR((ZoznamInventára[[#This Row],[Množstvo zásob]]&lt;=ZoznamInventára[[#This Row],[Partner]])*(ZoznamInventára[[#This Row],[Zrušené?]]="")*hodZvýrazniť,0)</f>
        <v>0</v>
      </c>
      <c r="C75" s="27">
        <v>71</v>
      </c>
      <c r="D75" s="27" t="s">
        <v>36</v>
      </c>
      <c r="E75" s="35" t="s">
        <v>111</v>
      </c>
      <c r="F75" s="30">
        <v>0</v>
      </c>
      <c r="G75" s="28">
        <v>3</v>
      </c>
      <c r="H75" s="30">
        <v>4725.72</v>
      </c>
      <c r="I75" s="36" t="s">
        <v>50</v>
      </c>
      <c r="J75" s="36" t="s">
        <v>51</v>
      </c>
      <c r="K75" s="33">
        <v>43441</v>
      </c>
      <c r="L75" s="31" t="s">
        <v>5</v>
      </c>
    </row>
    <row r="76" spans="2:12" ht="30" customHeight="1" x14ac:dyDescent="0.25">
      <c r="B76" s="29">
        <f>IFERROR((ZoznamInventára[[#This Row],[Množstvo zásob]]&lt;=ZoznamInventára[[#This Row],[Partner]])*(ZoznamInventára[[#This Row],[Zrušené?]]="")*hodZvýrazniť,0)</f>
        <v>0</v>
      </c>
      <c r="C76" s="27">
        <v>72</v>
      </c>
      <c r="D76" s="35" t="s">
        <v>38</v>
      </c>
      <c r="E76" s="35" t="s">
        <v>112</v>
      </c>
      <c r="F76" s="30">
        <v>0</v>
      </c>
      <c r="G76" s="28">
        <v>1</v>
      </c>
      <c r="H76" s="30">
        <v>80</v>
      </c>
      <c r="I76" s="36" t="s">
        <v>47</v>
      </c>
      <c r="J76" s="36" t="s">
        <v>39</v>
      </c>
      <c r="K76" s="33">
        <v>43444</v>
      </c>
      <c r="L76" s="31" t="s">
        <v>5</v>
      </c>
    </row>
    <row r="77" spans="2:12" ht="30" customHeight="1" thickBot="1" x14ac:dyDescent="0.3">
      <c r="B77" s="29">
        <f>IFERROR((ZoznamInventára[[#This Row],[Množstvo zásob]]&lt;=ZoznamInventára[[#This Row],[Partner]])*(ZoznamInventára[[#This Row],[Zrušené?]]="")*hodZvýrazniť,0)</f>
        <v>0</v>
      </c>
      <c r="C77" s="27">
        <v>73</v>
      </c>
      <c r="D77" s="27" t="s">
        <v>36</v>
      </c>
      <c r="E77" s="35" t="s">
        <v>113</v>
      </c>
      <c r="F77" s="30">
        <v>0</v>
      </c>
      <c r="G77" s="28">
        <v>1</v>
      </c>
      <c r="H77" s="30">
        <v>1200</v>
      </c>
      <c r="I77" s="36" t="s">
        <v>107</v>
      </c>
      <c r="J77" s="28" t="s">
        <v>21</v>
      </c>
      <c r="K77" s="33">
        <v>43445</v>
      </c>
      <c r="L77" s="31" t="s">
        <v>5</v>
      </c>
    </row>
    <row r="78" spans="2:12" ht="30" customHeight="1" thickTop="1" x14ac:dyDescent="0.25">
      <c r="B78" s="29">
        <f>IFERROR((ZoznamInventára[[#This Row],[Množstvo zásob]]&lt;=ZoznamInventára[[#This Row],[Partner]])*(ZoznamInventára[[#This Row],[Zrušené?]]="")*hodZvýrazniť,0)</f>
        <v>0</v>
      </c>
      <c r="C78" s="27">
        <v>74</v>
      </c>
      <c r="D78" s="35" t="s">
        <v>36</v>
      </c>
      <c r="E78" s="35" t="s">
        <v>114</v>
      </c>
      <c r="F78" s="30">
        <v>0</v>
      </c>
      <c r="G78" s="28">
        <v>1</v>
      </c>
      <c r="H78" s="30">
        <v>348</v>
      </c>
      <c r="I78" s="36" t="s">
        <v>115</v>
      </c>
      <c r="J78" s="36" t="s">
        <v>116</v>
      </c>
      <c r="K78" s="32">
        <v>43444</v>
      </c>
      <c r="L78" s="31" t="s">
        <v>5</v>
      </c>
    </row>
    <row r="79" spans="2:12" ht="30" customHeight="1" x14ac:dyDescent="0.25">
      <c r="B79" s="29">
        <f>IFERROR((ZoznamInventára[[#This Row],[Množstvo zásob]]&lt;=ZoznamInventára[[#This Row],[Partner]])*(ZoznamInventára[[#This Row],[Zrušené?]]="")*hodZvýrazniť,0)</f>
        <v>0</v>
      </c>
      <c r="C79" s="27">
        <v>75</v>
      </c>
      <c r="D79" s="35" t="s">
        <v>31</v>
      </c>
      <c r="E79" s="35" t="s">
        <v>48</v>
      </c>
      <c r="F79" s="30">
        <v>0</v>
      </c>
      <c r="G79" s="28">
        <v>2</v>
      </c>
      <c r="H79" s="30">
        <v>66</v>
      </c>
      <c r="I79" s="36" t="s">
        <v>117</v>
      </c>
      <c r="J79" s="36" t="s">
        <v>32</v>
      </c>
      <c r="K79" s="33">
        <v>43447</v>
      </c>
      <c r="L79" s="31" t="s">
        <v>5</v>
      </c>
    </row>
    <row r="80" spans="2:12" ht="30" customHeight="1" x14ac:dyDescent="0.25">
      <c r="B80" s="29">
        <f>IFERROR((ZoznamInventára[[#This Row],[Množstvo zásob]]&lt;=ZoznamInventára[[#This Row],[Partner]])*(ZoznamInventára[[#This Row],[Zrušené?]]="")*hodZvýrazniť,0)</f>
        <v>0</v>
      </c>
      <c r="C80" s="27">
        <v>76</v>
      </c>
      <c r="D80" s="35" t="s">
        <v>31</v>
      </c>
      <c r="E80" s="35" t="s">
        <v>118</v>
      </c>
      <c r="F80" s="30">
        <v>0</v>
      </c>
      <c r="G80" s="28">
        <v>5</v>
      </c>
      <c r="H80" s="30">
        <v>240</v>
      </c>
      <c r="I80" s="36" t="s">
        <v>97</v>
      </c>
      <c r="J80" s="36" t="s">
        <v>32</v>
      </c>
      <c r="K80" s="33">
        <v>43448</v>
      </c>
      <c r="L80" s="31" t="s">
        <v>5</v>
      </c>
    </row>
    <row r="81" spans="2:12" ht="30" customHeight="1" thickBot="1" x14ac:dyDescent="0.3">
      <c r="B81" s="29">
        <f>IFERROR((ZoznamInventára[[#This Row],[Množstvo zásob]]&lt;=ZoznamInventára[[#This Row],[Partner]])*(ZoznamInventára[[#This Row],[Zrušené?]]="")*hodZvýrazniť,0)</f>
        <v>0</v>
      </c>
      <c r="C81" s="27">
        <v>77</v>
      </c>
      <c r="D81" s="35" t="s">
        <v>31</v>
      </c>
      <c r="E81" s="35" t="s">
        <v>24</v>
      </c>
      <c r="F81" s="30">
        <v>0</v>
      </c>
      <c r="G81" s="28">
        <v>31</v>
      </c>
      <c r="H81" s="30">
        <v>210.31</v>
      </c>
      <c r="I81" s="36" t="s">
        <v>52</v>
      </c>
      <c r="J81" s="36" t="s">
        <v>32</v>
      </c>
      <c r="K81" s="33">
        <v>43448</v>
      </c>
      <c r="L81" s="31" t="s">
        <v>5</v>
      </c>
    </row>
    <row r="82" spans="2:12" ht="30" customHeight="1" thickTop="1" x14ac:dyDescent="0.25">
      <c r="B82" s="29">
        <f>IFERROR((ZoznamInventára[[#This Row],[Množstvo zásob]]&lt;=ZoznamInventára[[#This Row],[Partner]])*(ZoznamInventára[[#This Row],[Zrušené?]]="")*hodZvýrazniť,0)</f>
        <v>0</v>
      </c>
      <c r="C82" s="27">
        <v>78</v>
      </c>
      <c r="D82" s="35" t="s">
        <v>22</v>
      </c>
      <c r="E82" s="35" t="s">
        <v>23</v>
      </c>
      <c r="F82" s="30">
        <v>5</v>
      </c>
      <c r="G82" s="28">
        <v>408</v>
      </c>
      <c r="H82" s="30">
        <v>2040</v>
      </c>
      <c r="I82" s="36" t="s">
        <v>54</v>
      </c>
      <c r="J82" s="36" t="s">
        <v>21</v>
      </c>
      <c r="K82" s="32">
        <v>43451</v>
      </c>
      <c r="L82" s="31" t="s">
        <v>5</v>
      </c>
    </row>
    <row r="83" spans="2:12" ht="30" customHeight="1" thickBot="1" x14ac:dyDescent="0.3">
      <c r="B83" s="29">
        <f>IFERROR((ZoznamInventára[[#This Row],[Množstvo zásob]]&lt;=ZoznamInventára[[#This Row],[Partner]])*(ZoznamInventára[[#This Row],[Zrušené?]]="")*hodZvýrazniť,0)</f>
        <v>0</v>
      </c>
      <c r="C83" s="27">
        <v>79</v>
      </c>
      <c r="D83" s="35" t="s">
        <v>17</v>
      </c>
      <c r="E83" s="35" t="s">
        <v>119</v>
      </c>
      <c r="F83" s="30">
        <v>0</v>
      </c>
      <c r="G83" s="28">
        <v>2</v>
      </c>
      <c r="H83" s="30">
        <v>141.77000000000001</v>
      </c>
      <c r="I83" s="36" t="s">
        <v>110</v>
      </c>
      <c r="J83" s="28" t="s">
        <v>21</v>
      </c>
      <c r="K83" s="33">
        <v>43451</v>
      </c>
      <c r="L83" s="31" t="s">
        <v>5</v>
      </c>
    </row>
    <row r="84" spans="2:12" ht="30" customHeight="1" thickTop="1" x14ac:dyDescent="0.25">
      <c r="B84" s="29">
        <f>IFERROR((ZoznamInventára[[#This Row],[Množstvo zásob]]&lt;=ZoznamInventára[[#This Row],[Partner]])*(ZoznamInventára[[#This Row],[Zrušené?]]="")*hodZvýrazniť,0)</f>
        <v>0</v>
      </c>
      <c r="C84" s="27">
        <v>80</v>
      </c>
      <c r="D84" s="35" t="s">
        <v>36</v>
      </c>
      <c r="E84" s="35" t="s">
        <v>120</v>
      </c>
      <c r="F84" s="30">
        <v>0</v>
      </c>
      <c r="G84" s="28">
        <v>12</v>
      </c>
      <c r="H84" s="30">
        <v>115</v>
      </c>
      <c r="I84" s="36" t="s">
        <v>121</v>
      </c>
      <c r="J84" s="36" t="s">
        <v>51</v>
      </c>
      <c r="K84" s="32">
        <v>43452</v>
      </c>
      <c r="L84" s="31" t="s">
        <v>5</v>
      </c>
    </row>
    <row r="85" spans="2:12" ht="30" customHeight="1" thickBot="1" x14ac:dyDescent="0.3">
      <c r="B85" s="29">
        <f>IFERROR((ZoznamInventára[[#This Row],[Množstvo zásob]]&lt;=ZoznamInventára[[#This Row],[Partner]])*(ZoznamInventára[[#This Row],[Zrušené?]]="")*hodZvýrazniť,0)</f>
        <v>0</v>
      </c>
      <c r="C85" s="27">
        <v>81</v>
      </c>
      <c r="D85" s="35" t="s">
        <v>36</v>
      </c>
      <c r="E85" s="35" t="s">
        <v>122</v>
      </c>
      <c r="F85" s="30">
        <v>0</v>
      </c>
      <c r="G85" s="28">
        <v>1</v>
      </c>
      <c r="H85" s="30">
        <v>898</v>
      </c>
      <c r="I85" s="36" t="s">
        <v>18</v>
      </c>
      <c r="J85" s="36" t="s">
        <v>19</v>
      </c>
      <c r="K85" s="33">
        <v>43452</v>
      </c>
      <c r="L85" s="31" t="s">
        <v>5</v>
      </c>
    </row>
    <row r="86" spans="2:12" ht="30" customHeight="1" thickTop="1" thickBot="1" x14ac:dyDescent="0.3">
      <c r="B86" s="29">
        <f>IFERROR((ZoznamInventára[[#This Row],[Množstvo zásob]]&lt;=ZoznamInventára[[#This Row],[Partner]])*(ZoznamInventára[[#This Row],[Zrušené?]]="")*hodZvýrazniť,0)</f>
        <v>0</v>
      </c>
      <c r="C86" s="27">
        <v>82</v>
      </c>
      <c r="D86" s="27" t="s">
        <v>13</v>
      </c>
      <c r="E86" s="35" t="s">
        <v>123</v>
      </c>
      <c r="F86" s="30">
        <v>0</v>
      </c>
      <c r="G86" s="28">
        <v>6</v>
      </c>
      <c r="H86" s="30">
        <v>1349</v>
      </c>
      <c r="I86" s="36" t="s">
        <v>124</v>
      </c>
      <c r="J86" s="28" t="s">
        <v>14</v>
      </c>
      <c r="K86" s="32">
        <v>43453</v>
      </c>
      <c r="L86" s="31"/>
    </row>
    <row r="87" spans="2:12" ht="30" customHeight="1" thickTop="1" thickBot="1" x14ac:dyDescent="0.3">
      <c r="B87" s="29">
        <f>IFERROR((ZoznamInventára[[#This Row],[Množstvo zásob]]&lt;=ZoznamInventára[[#This Row],[Partner]])*(ZoznamInventára[[#This Row],[Zrušené?]]="")*hodZvýrazniť,0)</f>
        <v>0</v>
      </c>
      <c r="C87" s="27">
        <v>83</v>
      </c>
      <c r="D87" s="35" t="s">
        <v>36</v>
      </c>
      <c r="E87" s="35" t="s">
        <v>125</v>
      </c>
      <c r="F87" s="30">
        <v>0</v>
      </c>
      <c r="G87" s="28">
        <v>200</v>
      </c>
      <c r="H87" s="30">
        <v>676.92</v>
      </c>
      <c r="I87" s="36" t="s">
        <v>126</v>
      </c>
      <c r="J87" s="36" t="s">
        <v>127</v>
      </c>
      <c r="K87" s="32">
        <v>43452</v>
      </c>
      <c r="L87" s="31"/>
    </row>
    <row r="88" spans="2:12" ht="30" customHeight="1" thickTop="1" thickBot="1" x14ac:dyDescent="0.3">
      <c r="B88" s="29">
        <f>IFERROR((ZoznamInventára[[#This Row],[Množstvo zásob]]&lt;=ZoznamInventára[[#This Row],[Partner]])*(ZoznamInventára[[#This Row],[Zrušené?]]="")*hodZvýrazniť,0)</f>
        <v>0</v>
      </c>
      <c r="C88" s="27">
        <v>84</v>
      </c>
      <c r="D88" s="35" t="s">
        <v>36</v>
      </c>
      <c r="E88" s="35" t="s">
        <v>128</v>
      </c>
      <c r="F88" s="30">
        <v>0</v>
      </c>
      <c r="G88" s="28">
        <v>1</v>
      </c>
      <c r="H88" s="30">
        <v>2700</v>
      </c>
      <c r="I88" s="36" t="s">
        <v>107</v>
      </c>
      <c r="J88" s="36" t="s">
        <v>21</v>
      </c>
      <c r="K88" s="32">
        <v>43453</v>
      </c>
      <c r="L88" s="31"/>
    </row>
    <row r="89" spans="2:12" ht="30" customHeight="1" thickTop="1" thickBot="1" x14ac:dyDescent="0.3">
      <c r="B89" s="29">
        <f>IFERROR((ZoznamInventára[[#This Row],[Množstvo zásob]]&lt;=ZoznamInventára[[#This Row],[Partner]])*(ZoznamInventára[[#This Row],[Zrušené?]]="")*hodZvýrazniť,0)</f>
        <v>0</v>
      </c>
      <c r="C89" s="27">
        <v>85</v>
      </c>
      <c r="D89" s="35" t="s">
        <v>36</v>
      </c>
      <c r="E89" s="35" t="s">
        <v>129</v>
      </c>
      <c r="F89" s="30">
        <v>0</v>
      </c>
      <c r="G89" s="28">
        <v>2</v>
      </c>
      <c r="H89" s="30">
        <v>291</v>
      </c>
      <c r="I89" s="36" t="s">
        <v>34</v>
      </c>
      <c r="J89" s="36" t="s">
        <v>21</v>
      </c>
      <c r="K89" s="32">
        <v>43454</v>
      </c>
      <c r="L89" s="31"/>
    </row>
    <row r="90" spans="2:12" ht="30" customHeight="1" thickTop="1" thickBot="1" x14ac:dyDescent="0.3">
      <c r="B90" s="29">
        <f>IFERROR((ZoznamInventára[[#This Row],[Množstvo zásob]]&lt;=ZoznamInventára[[#This Row],[Partner]])*(ZoznamInventára[[#This Row],[Zrušené?]]="")*hodZvýrazniť,0)</f>
        <v>0</v>
      </c>
      <c r="C90" s="27">
        <v>86</v>
      </c>
      <c r="D90" s="35" t="s">
        <v>35</v>
      </c>
      <c r="E90" s="35" t="s">
        <v>130</v>
      </c>
      <c r="F90" s="30">
        <v>0</v>
      </c>
      <c r="G90" s="28">
        <v>1</v>
      </c>
      <c r="H90" s="30">
        <v>175</v>
      </c>
      <c r="I90" s="36" t="s">
        <v>34</v>
      </c>
      <c r="J90" s="36" t="s">
        <v>21</v>
      </c>
      <c r="K90" s="32">
        <v>43454</v>
      </c>
      <c r="L90" s="31"/>
    </row>
    <row r="91" spans="2:12" ht="30" customHeight="1" thickTop="1" thickBot="1" x14ac:dyDescent="0.3">
      <c r="B91" s="29">
        <f>IFERROR((ZoznamInventára[[#This Row],[Množstvo zásob]]&lt;=ZoznamInventára[[#This Row],[Partner]])*(ZoznamInventára[[#This Row],[Zrušené?]]="")*hodZvýrazniť,0)</f>
        <v>0</v>
      </c>
      <c r="C91" s="27">
        <v>87</v>
      </c>
      <c r="D91" s="37" t="s">
        <v>87</v>
      </c>
      <c r="E91" s="37" t="s">
        <v>131</v>
      </c>
      <c r="F91" s="30">
        <v>0</v>
      </c>
      <c r="G91" s="28">
        <v>2</v>
      </c>
      <c r="H91" s="30">
        <v>248.9</v>
      </c>
      <c r="I91" s="38" t="s">
        <v>34</v>
      </c>
      <c r="J91" s="38" t="s">
        <v>44</v>
      </c>
      <c r="K91" s="32">
        <v>43452</v>
      </c>
      <c r="L91" s="31"/>
    </row>
    <row r="92" spans="2:12" ht="30" customHeight="1" thickTop="1" thickBot="1" x14ac:dyDescent="0.3">
      <c r="B92" s="29">
        <f>IFERROR((ZoznamInventára[[#This Row],[Množstvo zásob]]&lt;=ZoznamInventára[[#This Row],[Partner]])*(ZoznamInventára[[#This Row],[Zrušené?]]="")*hodZvýrazniť,0)</f>
        <v>0</v>
      </c>
      <c r="C92" s="27">
        <v>88</v>
      </c>
      <c r="D92" s="37" t="s">
        <v>87</v>
      </c>
      <c r="E92" s="37" t="s">
        <v>132</v>
      </c>
      <c r="F92" s="30">
        <v>0</v>
      </c>
      <c r="G92" s="28">
        <v>6</v>
      </c>
      <c r="H92" s="30">
        <v>215</v>
      </c>
      <c r="I92" s="38" t="s">
        <v>133</v>
      </c>
      <c r="J92" s="38" t="s">
        <v>44</v>
      </c>
      <c r="K92" s="32">
        <v>43453</v>
      </c>
      <c r="L92" s="31"/>
    </row>
    <row r="93" spans="2:12" ht="30" customHeight="1" thickTop="1" thickBot="1" x14ac:dyDescent="0.3">
      <c r="B93" s="29">
        <f>IFERROR((ZoznamInventára[[#This Row],[Množstvo zásob]]&lt;=ZoznamInventára[[#This Row],[Partner]])*(ZoznamInventára[[#This Row],[Zrušené?]]="")*hodZvýrazniť,0)</f>
        <v>0</v>
      </c>
      <c r="C93" s="27"/>
      <c r="D93" s="27"/>
      <c r="E93" s="27"/>
      <c r="F93" s="30"/>
      <c r="G93" s="28"/>
      <c r="H93" s="30"/>
      <c r="I93" s="28"/>
      <c r="J93" s="28"/>
      <c r="K93" s="32"/>
      <c r="L93" s="31"/>
    </row>
    <row r="94" spans="2:12" ht="30" customHeight="1" thickTop="1" thickBot="1" x14ac:dyDescent="0.3">
      <c r="B94" s="29">
        <f>IFERROR((ZoznamInventára[[#This Row],[Množstvo zásob]]&lt;=ZoznamInventára[[#This Row],[Partner]])*(ZoznamInventára[[#This Row],[Zrušené?]]="")*hodZvýrazniť,0)</f>
        <v>0</v>
      </c>
      <c r="C94" s="27"/>
      <c r="D94" s="27"/>
      <c r="E94" s="27"/>
      <c r="F94" s="30"/>
      <c r="G94" s="28"/>
      <c r="H94" s="30"/>
      <c r="I94" s="28"/>
      <c r="J94" s="28"/>
      <c r="K94" s="32"/>
      <c r="L94" s="31"/>
    </row>
    <row r="95" spans="2:12" ht="30" customHeight="1" thickTop="1" thickBot="1" x14ac:dyDescent="0.3">
      <c r="B95" s="29">
        <f>IFERROR((ZoznamInventára[[#This Row],[Množstvo zásob]]&lt;=ZoznamInventára[[#This Row],[Partner]])*(ZoznamInventára[[#This Row],[Zrušené?]]="")*hodZvýrazniť,0)</f>
        <v>0</v>
      </c>
      <c r="C95" s="27"/>
      <c r="D95" s="27"/>
      <c r="E95" s="27"/>
      <c r="F95" s="30"/>
      <c r="G95" s="28"/>
      <c r="H95" s="30"/>
      <c r="I95" s="28"/>
      <c r="J95" s="28"/>
      <c r="K95" s="32"/>
      <c r="L95" s="31"/>
    </row>
    <row r="96" spans="2:12" ht="30" customHeight="1" thickTop="1" thickBot="1" x14ac:dyDescent="0.3">
      <c r="B96" s="29">
        <f>IFERROR((ZoznamInventára[[#This Row],[Množstvo zásob]]&lt;=ZoznamInventára[[#This Row],[Partner]])*(ZoznamInventára[[#This Row],[Zrušené?]]="")*hodZvýrazniť,0)</f>
        <v>0</v>
      </c>
      <c r="C96" s="27"/>
      <c r="D96" s="27"/>
      <c r="E96" s="27"/>
      <c r="F96" s="30"/>
      <c r="G96" s="28"/>
      <c r="H96" s="30"/>
      <c r="I96" s="28"/>
      <c r="J96" s="28"/>
      <c r="K96" s="32"/>
      <c r="L96" s="31"/>
    </row>
    <row r="97" spans="2:12" ht="30" customHeight="1" thickTop="1" thickBot="1" x14ac:dyDescent="0.3">
      <c r="B97" s="29">
        <f>IFERROR((ZoznamInventára[[#This Row],[Množstvo zásob]]&lt;=ZoznamInventára[[#This Row],[Partner]])*(ZoznamInventára[[#This Row],[Zrušené?]]="")*hodZvýrazniť,0)</f>
        <v>0</v>
      </c>
      <c r="C97" s="27"/>
      <c r="D97" s="27"/>
      <c r="E97" s="27"/>
      <c r="F97" s="30"/>
      <c r="G97" s="28"/>
      <c r="H97" s="30"/>
      <c r="I97" s="28"/>
      <c r="J97" s="28"/>
      <c r="K97" s="32"/>
      <c r="L97" s="31"/>
    </row>
    <row r="98" spans="2:12" ht="30" customHeight="1" thickTop="1" thickBot="1" x14ac:dyDescent="0.3">
      <c r="B98" s="29">
        <f>IFERROR((ZoznamInventára[[#This Row],[Množstvo zásob]]&lt;=ZoznamInventára[[#This Row],[Partner]])*(ZoznamInventára[[#This Row],[Zrušené?]]="")*hodZvýrazniť,0)</f>
        <v>0</v>
      </c>
      <c r="C98" s="27"/>
      <c r="D98" s="27"/>
      <c r="E98" s="27"/>
      <c r="F98" s="30"/>
      <c r="G98" s="28"/>
      <c r="H98" s="30"/>
      <c r="I98" s="28"/>
      <c r="J98" s="28"/>
      <c r="K98" s="32"/>
      <c r="L98" s="31"/>
    </row>
    <row r="99" spans="2:12" ht="30" customHeight="1" thickTop="1" thickBot="1" x14ac:dyDescent="0.3">
      <c r="B99" s="29">
        <f>IFERROR((ZoznamInventára[[#This Row],[Množstvo zásob]]&lt;=ZoznamInventára[[#This Row],[Partner]])*(ZoznamInventára[[#This Row],[Zrušené?]]="")*hodZvýrazniť,0)</f>
        <v>0</v>
      </c>
      <c r="C99" s="27"/>
      <c r="D99" s="27"/>
      <c r="E99" s="27"/>
      <c r="F99" s="30"/>
      <c r="G99" s="28"/>
      <c r="H99" s="30"/>
      <c r="I99" s="28"/>
      <c r="J99" s="28"/>
      <c r="K99" s="32"/>
      <c r="L99" s="31"/>
    </row>
    <row r="100" spans="2:12" ht="30" customHeight="1" thickTop="1" thickBot="1" x14ac:dyDescent="0.3">
      <c r="B100" s="29">
        <f>IFERROR((ZoznamInventára[[#This Row],[Množstvo zásob]]&lt;=ZoznamInventára[[#This Row],[Partner]])*(ZoznamInventára[[#This Row],[Zrušené?]]="")*hodZvýrazniť,0)</f>
        <v>0</v>
      </c>
      <c r="C100" s="27"/>
      <c r="D100" s="27"/>
      <c r="E100" s="27"/>
      <c r="F100" s="30"/>
      <c r="G100" s="28"/>
      <c r="H100" s="30"/>
      <c r="I100" s="28"/>
      <c r="J100" s="28"/>
      <c r="K100" s="32"/>
      <c r="L100" s="31"/>
    </row>
    <row r="101" spans="2:12" ht="30" customHeight="1" thickTop="1" thickBot="1" x14ac:dyDescent="0.3">
      <c r="B101" s="29">
        <f>IFERROR((ZoznamInventára[[#This Row],[Množstvo zásob]]&lt;=ZoznamInventára[[#This Row],[Partner]])*(ZoznamInventára[[#This Row],[Zrušené?]]="")*hodZvýrazniť,0)</f>
        <v>0</v>
      </c>
      <c r="C101" s="27"/>
      <c r="D101" s="27"/>
      <c r="E101" s="27"/>
      <c r="F101" s="30"/>
      <c r="G101" s="28"/>
      <c r="H101" s="30"/>
      <c r="I101" s="28"/>
      <c r="J101" s="28"/>
      <c r="K101" s="32"/>
      <c r="L101" s="31"/>
    </row>
    <row r="102" spans="2:12" ht="30" customHeight="1" thickTop="1" thickBot="1" x14ac:dyDescent="0.3">
      <c r="B102" s="29">
        <f>IFERROR((ZoznamInventára[[#This Row],[Množstvo zásob]]&lt;=ZoznamInventára[[#This Row],[Partner]])*(ZoznamInventára[[#This Row],[Zrušené?]]="")*hodZvýrazniť,0)</f>
        <v>0</v>
      </c>
      <c r="C102" s="27"/>
      <c r="D102" s="27"/>
      <c r="E102" s="27"/>
      <c r="F102" s="30"/>
      <c r="G102" s="28"/>
      <c r="H102" s="30"/>
      <c r="I102" s="28"/>
      <c r="J102" s="28"/>
      <c r="K102" s="32"/>
      <c r="L102" s="31"/>
    </row>
    <row r="103" spans="2:12" ht="30" customHeight="1" thickTop="1" thickBot="1" x14ac:dyDescent="0.3">
      <c r="B103" s="29">
        <f>IFERROR((ZoznamInventára[[#This Row],[Množstvo zásob]]&lt;=ZoznamInventára[[#This Row],[Partner]])*(ZoznamInventára[[#This Row],[Zrušené?]]="")*hodZvýrazniť,0)</f>
        <v>0</v>
      </c>
      <c r="C103" s="27"/>
      <c r="D103" s="27"/>
      <c r="E103" s="27"/>
      <c r="F103" s="30"/>
      <c r="G103" s="28"/>
      <c r="H103" s="30"/>
      <c r="I103" s="28"/>
      <c r="J103" s="28"/>
      <c r="K103" s="32"/>
      <c r="L103" s="31"/>
    </row>
    <row r="104" spans="2:12" ht="30" customHeight="1" thickTop="1" thickBot="1" x14ac:dyDescent="0.3">
      <c r="B104" s="29">
        <f>IFERROR((ZoznamInventára[[#This Row],[Množstvo zásob]]&lt;=ZoznamInventára[[#This Row],[Partner]])*(ZoznamInventára[[#This Row],[Zrušené?]]="")*hodZvýrazniť,0)</f>
        <v>0</v>
      </c>
      <c r="C104" s="27"/>
      <c r="D104" s="27"/>
      <c r="E104" s="27"/>
      <c r="F104" s="30"/>
      <c r="G104" s="28"/>
      <c r="H104" s="30"/>
      <c r="I104" s="28"/>
      <c r="J104" s="28"/>
      <c r="K104" s="32"/>
      <c r="L104" s="31"/>
    </row>
    <row r="105" spans="2:12" ht="30" customHeight="1" thickTop="1" x14ac:dyDescent="0.25">
      <c r="B105" s="29">
        <f>IFERROR((ZoznamInventára[[#This Row],[Množstvo zásob]]&lt;=ZoznamInventára[[#This Row],[Partner]])*(ZoznamInventára[[#This Row],[Zrušené?]]="")*hodZvýrazniť,0)</f>
        <v>0</v>
      </c>
      <c r="C105" s="27"/>
      <c r="D105" s="27"/>
      <c r="E105" s="27"/>
      <c r="F105" s="30"/>
      <c r="G105" s="28"/>
      <c r="H105" s="30"/>
      <c r="I105" s="28"/>
      <c r="J105" s="28"/>
      <c r="K105" s="32"/>
      <c r="L105" s="31"/>
    </row>
  </sheetData>
  <mergeCells count="2">
    <mergeCell ref="C1:E1"/>
    <mergeCell ref="F1:G1"/>
  </mergeCells>
  <conditionalFormatting sqref="C4:L105">
    <cfRule type="expression" dxfId="100" priority="68">
      <formula>$B4=1</formula>
    </cfRule>
    <cfRule type="expression" dxfId="99" priority="69">
      <formula>$L4="áno"</formula>
    </cfRule>
  </conditionalFormatting>
  <conditionalFormatting sqref="C26:L26">
    <cfRule type="expression" dxfId="98" priority="43">
      <formula>$B26=1</formula>
    </cfRule>
    <cfRule type="expression" dxfId="97" priority="44">
      <formula>$L26="áno"</formula>
    </cfRule>
  </conditionalFormatting>
  <conditionalFormatting sqref="C29:L69">
    <cfRule type="expression" dxfId="96" priority="39">
      <formula>$B29=1</formula>
    </cfRule>
    <cfRule type="expression" dxfId="95" priority="40">
      <formula>$L29="áno"</formula>
    </cfRule>
  </conditionalFormatting>
  <conditionalFormatting sqref="C29:L69">
    <cfRule type="expression" dxfId="94" priority="37">
      <formula>$B29=1</formula>
    </cfRule>
    <cfRule type="expression" dxfId="93" priority="38">
      <formula>$L29="áno"</formula>
    </cfRule>
  </conditionalFormatting>
  <conditionalFormatting sqref="C70:L73">
    <cfRule type="expression" dxfId="92" priority="35">
      <formula>$B70=1</formula>
    </cfRule>
    <cfRule type="expression" dxfId="91" priority="36">
      <formula>$L70="áno"</formula>
    </cfRule>
  </conditionalFormatting>
  <conditionalFormatting sqref="C70:L73">
    <cfRule type="expression" dxfId="90" priority="33">
      <formula>$B70=1</formula>
    </cfRule>
    <cfRule type="expression" dxfId="89" priority="34">
      <formula>$L70="áno"</formula>
    </cfRule>
  </conditionalFormatting>
  <conditionalFormatting sqref="C70:L73">
    <cfRule type="expression" dxfId="88" priority="31">
      <formula>$B70=1</formula>
    </cfRule>
    <cfRule type="expression" dxfId="87" priority="32">
      <formula>$L70="áno"</formula>
    </cfRule>
  </conditionalFormatting>
  <conditionalFormatting sqref="C74:L77">
    <cfRule type="expression" dxfId="86" priority="29">
      <formula>$B74=1</formula>
    </cfRule>
    <cfRule type="expression" dxfId="85" priority="30">
      <formula>$L74="áno"</formula>
    </cfRule>
  </conditionalFormatting>
  <conditionalFormatting sqref="C74:L77">
    <cfRule type="expression" dxfId="84" priority="27">
      <formula>$B74=1</formula>
    </cfRule>
    <cfRule type="expression" dxfId="83" priority="28">
      <formula>$L74="áno"</formula>
    </cfRule>
  </conditionalFormatting>
  <conditionalFormatting sqref="C74:L77">
    <cfRule type="expression" dxfId="82" priority="25">
      <formula>$B74=1</formula>
    </cfRule>
    <cfRule type="expression" dxfId="81" priority="26">
      <formula>$L74="áno"</formula>
    </cfRule>
  </conditionalFormatting>
  <conditionalFormatting sqref="C78:L81">
    <cfRule type="expression" dxfId="80" priority="23">
      <formula>$B78=1</formula>
    </cfRule>
    <cfRule type="expression" dxfId="79" priority="24">
      <formula>$L78="áno"</formula>
    </cfRule>
  </conditionalFormatting>
  <conditionalFormatting sqref="C78:L81">
    <cfRule type="expression" dxfId="78" priority="21">
      <formula>$B78=1</formula>
    </cfRule>
    <cfRule type="expression" dxfId="77" priority="22">
      <formula>$L78="áno"</formula>
    </cfRule>
  </conditionalFormatting>
  <conditionalFormatting sqref="C78:L81">
    <cfRule type="expression" dxfId="76" priority="19">
      <formula>$B78=1</formula>
    </cfRule>
    <cfRule type="expression" dxfId="75" priority="20">
      <formula>$L78="áno"</formula>
    </cfRule>
  </conditionalFormatting>
  <conditionalFormatting sqref="C78:L81">
    <cfRule type="expression" dxfId="74" priority="17">
      <formula>$B78=1</formula>
    </cfRule>
    <cfRule type="expression" dxfId="73" priority="18">
      <formula>$L78="áno"</formula>
    </cfRule>
  </conditionalFormatting>
  <conditionalFormatting sqref="C82:L83">
    <cfRule type="expression" dxfId="72" priority="15">
      <formula>$B82=1</formula>
    </cfRule>
    <cfRule type="expression" dxfId="71" priority="16">
      <formula>$L82="áno"</formula>
    </cfRule>
  </conditionalFormatting>
  <conditionalFormatting sqref="C82:L83">
    <cfRule type="expression" dxfId="70" priority="13">
      <formula>$B82=1</formula>
    </cfRule>
    <cfRule type="expression" dxfId="69" priority="14">
      <formula>$L82="áno"</formula>
    </cfRule>
  </conditionalFormatting>
  <conditionalFormatting sqref="C82:L83">
    <cfRule type="expression" dxfId="68" priority="11">
      <formula>$B82=1</formula>
    </cfRule>
    <cfRule type="expression" dxfId="67" priority="12">
      <formula>$L82="áno"</formula>
    </cfRule>
  </conditionalFormatting>
  <conditionalFormatting sqref="C82:L83">
    <cfRule type="expression" dxfId="66" priority="9">
      <formula>$B82=1</formula>
    </cfRule>
    <cfRule type="expression" dxfId="65" priority="10">
      <formula>$L82="áno"</formula>
    </cfRule>
  </conditionalFormatting>
  <conditionalFormatting sqref="C84:L85">
    <cfRule type="expression" dxfId="64" priority="7">
      <formula>$B84=1</formula>
    </cfRule>
    <cfRule type="expression" dxfId="63" priority="8">
      <formula>$L84="áno"</formula>
    </cfRule>
  </conditionalFormatting>
  <conditionalFormatting sqref="C84:L85">
    <cfRule type="expression" dxfId="62" priority="5">
      <formula>$B84=1</formula>
    </cfRule>
    <cfRule type="expression" dxfId="61" priority="6">
      <formula>$L84="áno"</formula>
    </cfRule>
  </conditionalFormatting>
  <conditionalFormatting sqref="C84:L85">
    <cfRule type="expression" dxfId="60" priority="3">
      <formula>$B84=1</formula>
    </cfRule>
    <cfRule type="expression" dxfId="59" priority="4">
      <formula>$L84="áno"</formula>
    </cfRule>
  </conditionalFormatting>
  <conditionalFormatting sqref="C84:L85">
    <cfRule type="expression" dxfId="58" priority="1">
      <formula>$B84=1</formula>
    </cfRule>
    <cfRule type="expression" dxfId="57" priority="2">
      <formula>$L84="áno"</formula>
    </cfRule>
  </conditionalFormatting>
  <dataValidations count="14">
    <dataValidation type="list" allowBlank="1" showInputMessage="1" showErrorMessage="1" error="Vyberte možnosť z rozbaľovacieho zoznamu. Vyberte položku ZNOVA a zadajte možnosť Áno alebo Nie. Alebo vyberte položku ZRUŠIŤ a kombináciou klávesov Alt + ŠÍPKA NADOL sa pohybujte v zozname." prompt="Ak chcete zvýrazniť položky na doobjednanie, stlačte klávesy Alt + ŠÍPKA NADOL, prejdite na položku Áno a stlačte ENTER. Stĺpcu B sa pridá príznak a riadok v tabuľke Zoznam Inventára sa zvýrazní. Ak vyberiete Nie, vymažete príznak a všetky zvýraznenia" sqref="H1">
      <formula1>"Áno, Nie"</formula1>
    </dataValidation>
    <dataValidation allowBlank="1" showInputMessage="1" prompt="Tento hárok sleduje položky inventára uvedené v tabuľke so zoznamom inventára a je v ňom možné zvýrazňovať položky na doobjednanie. Zároveň umožňuje označovať tieto položky. Zrušené položky sú prečiarknuté a v stĺpci Zrušené je dopísané slovo Áno" sqref="A1"/>
    <dataValidation errorStyle="information" allowBlank="1" showInputMessage="1" error="Položky na doobjednanie sa zvýraznia, len ak zadáte slovo Áno" prompt="Zvýrazniť položky na doobjednanie. Ak vyberiete v rozbaľovacom zozname v bunke H1 vpravo možnosť Áno, zvýrazníte riadky a do stĺpca B tabuľky so zoznamom inventára umiestnite príznak označujúci položky, ktoré treba doobjednať" sqref="F1:G1"/>
    <dataValidation allowBlank="1" showInputMessage="1" showErrorMessage="1" prompt="Ikona príznaku v tomto stĺpci označuje položky v zozname inventára, ktoré treba doobjednať. Ikony príznaku sa zobrazia, len ak sa v bunke H1 vyberie možnosť Áno a položka spĺňa podmienky doobjednania" sqref="B3"/>
    <dataValidation allowBlank="1" showInputMessage="1" showErrorMessage="1" prompt="Do tohto stĺpca zadajte ID položky inventára" sqref="C3"/>
    <dataValidation allowBlank="1" showInputMessage="1" showErrorMessage="1" prompt="Do tohto stĺpca zadajte názov položky" sqref="D3"/>
    <dataValidation allowBlank="1" showInputMessage="1" showErrorMessage="1" prompt="Do tohto stĺpca zadajte popis položky" sqref="E3"/>
    <dataValidation allowBlank="1" showInputMessage="1" showErrorMessage="1" prompt="Do tohto stĺpca zadajte jednotkovú cenu každej položky" sqref="F3"/>
    <dataValidation allowBlank="1" showInputMessage="1" showErrorMessage="1" prompt="Do tohto stĺpca zadajte množstvo zásob z každej položky" sqref="G3"/>
    <dataValidation allowBlank="1" showInputMessage="1" showErrorMessage="1" prompt="V tomto stĺpci sa automaticky vypočíta hodnota inventára" sqref="H3"/>
    <dataValidation allowBlank="1" showInputMessage="1" showErrorMessage="1" prompt="Do tohto poľa zadajte úroveň doobjednania jednotlivých položiek" sqref="I3"/>
    <dataValidation allowBlank="1" showInputMessage="1" showErrorMessage="1" prompt="Zadajte počet dní, za ktorý sa doobjednajú jednotlivé položky v tomto stĺpci" sqref="J3"/>
    <dataValidation allowBlank="1" showInputMessage="1" showErrorMessage="1" prompt="Do tohto stĺpca zadajte množstvo každej položky na doobjednanie" sqref="K3"/>
    <dataValidation allowBlank="1" showInputMessage="1" showErrorMessage="1" prompt="Ak bola položka zrušená, zadajte možnosť Áno. Keď zadáte možnosť Áno, príslušný riadok sa zvýrazní svetlosivou farbou a štýl písma sa zmení na prečiarknuté" sqref="L3"/>
  </dataValidations>
  <printOptions horizontalCentered="1"/>
  <pageMargins left="0.25" right="0.25" top="0.75" bottom="0.75" header="0.05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9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B4:B105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3"/>
  <sheetViews>
    <sheetView tabSelected="1" topLeftCell="A169" workbookViewId="0">
      <selection activeCell="J189" sqref="J189"/>
    </sheetView>
  </sheetViews>
  <sheetFormatPr defaultRowHeight="15" x14ac:dyDescent="0.25"/>
  <cols>
    <col min="1" max="1" width="7.7109375" customWidth="1"/>
    <col min="3" max="3" width="16.28515625" customWidth="1"/>
    <col min="4" max="4" width="38.5703125" customWidth="1"/>
    <col min="5" max="5" width="10.7109375" bestFit="1" customWidth="1"/>
    <col min="6" max="6" width="10.28515625" customWidth="1"/>
    <col min="7" max="7" width="17.42578125" customWidth="1"/>
    <col min="8" max="8" width="16.42578125" customWidth="1"/>
    <col min="9" max="9" width="16.5703125" customWidth="1"/>
    <col min="10" max="10" width="14" customWidth="1"/>
    <col min="11" max="12" width="12" customWidth="1"/>
  </cols>
  <sheetData>
    <row r="1" spans="1:22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ht="61.5" x14ac:dyDescent="0.25">
      <c r="A91" s="4"/>
      <c r="B91" s="41" t="s">
        <v>134</v>
      </c>
      <c r="C91" s="41"/>
      <c r="D91" s="41"/>
      <c r="E91" s="42">
        <v>2020</v>
      </c>
      <c r="F91" s="42"/>
      <c r="G91" s="10"/>
      <c r="H91" s="7"/>
      <c r="I91" s="7"/>
      <c r="J91" s="8"/>
      <c r="K91" s="7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15.75" customHeight="1" x14ac:dyDescent="0.25">
      <c r="A92" s="5"/>
      <c r="D92" s="1"/>
      <c r="E92" s="1"/>
      <c r="F92" s="1"/>
      <c r="G92" s="1"/>
      <c r="H92" s="1"/>
      <c r="I92" s="2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ht="48" thickBot="1" x14ac:dyDescent="0.3">
      <c r="A93" s="16" t="s">
        <v>0</v>
      </c>
      <c r="B93" s="11" t="s">
        <v>7</v>
      </c>
      <c r="C93" s="11" t="s">
        <v>8</v>
      </c>
      <c r="D93" s="11" t="s">
        <v>1</v>
      </c>
      <c r="E93" s="11" t="s">
        <v>2</v>
      </c>
      <c r="F93" s="11" t="s">
        <v>3</v>
      </c>
      <c r="G93" s="11" t="s">
        <v>9</v>
      </c>
      <c r="H93" s="11" t="s">
        <v>10</v>
      </c>
      <c r="I93" s="11" t="s">
        <v>11</v>
      </c>
      <c r="J93" s="11" t="s">
        <v>12</v>
      </c>
      <c r="K93" s="11" t="s">
        <v>4</v>
      </c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ht="16.5" thickTop="1" thickBot="1" x14ac:dyDescent="0.3">
      <c r="A94" s="16">
        <f>IFERROR((ZoznamInventára[[#This Row],[Množstvo zásob]]&lt;=ZoznamInventára[[#This Row],[Partner]])*(ZoznamInventára[[#This Row],[Zrušené?]]="")*hodZvýrazniť,0)</f>
        <v>0</v>
      </c>
      <c r="B94" s="12">
        <v>1</v>
      </c>
      <c r="C94" s="17" t="s">
        <v>38</v>
      </c>
      <c r="D94" s="17" t="s">
        <v>15</v>
      </c>
      <c r="E94" s="15">
        <v>284</v>
      </c>
      <c r="F94" s="13">
        <v>200</v>
      </c>
      <c r="G94" s="15">
        <v>284</v>
      </c>
      <c r="H94" s="18" t="s">
        <v>16</v>
      </c>
      <c r="I94" s="18" t="s">
        <v>39</v>
      </c>
      <c r="J94" s="19">
        <v>43838</v>
      </c>
      <c r="K94" s="14" t="s">
        <v>5</v>
      </c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ht="16.5" thickTop="1" thickBot="1" x14ac:dyDescent="0.3">
      <c r="A95" s="16">
        <f>IFERROR((ZoznamInventára[[#This Row],[Množstvo zásob]]&lt;=ZoznamInventára[[#This Row],[Partner]])*(ZoznamInventára[[#This Row],[Zrušené?]]="")*hodZvýrazniť,0)</f>
        <v>0</v>
      </c>
      <c r="B95" s="12">
        <v>2</v>
      </c>
      <c r="C95" s="17" t="s">
        <v>17</v>
      </c>
      <c r="D95" s="17" t="s">
        <v>15</v>
      </c>
      <c r="E95" s="15">
        <v>440</v>
      </c>
      <c r="F95" s="13">
        <v>200</v>
      </c>
      <c r="G95" s="15">
        <v>440</v>
      </c>
      <c r="H95" s="18" t="s">
        <v>16</v>
      </c>
      <c r="I95" s="18" t="s">
        <v>21</v>
      </c>
      <c r="J95" s="19">
        <v>43847</v>
      </c>
      <c r="K95" s="14" t="s">
        <v>5</v>
      </c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ht="16.5" thickTop="1" thickBot="1" x14ac:dyDescent="0.3">
      <c r="A96" s="16">
        <f>IFERROR((ZoznamInventára[[#This Row],[Množstvo zásob]]&lt;=ZoznamInventára[[#This Row],[Partner]])*(ZoznamInventára[[#This Row],[Zrušené?]]="")*hodZvýrazniť,0)</f>
        <v>0</v>
      </c>
      <c r="B96" s="12">
        <v>3</v>
      </c>
      <c r="C96" s="17" t="s">
        <v>31</v>
      </c>
      <c r="D96" s="17" t="s">
        <v>135</v>
      </c>
      <c r="E96" s="15">
        <v>299</v>
      </c>
      <c r="F96" s="13">
        <v>1</v>
      </c>
      <c r="G96" s="15">
        <v>299</v>
      </c>
      <c r="H96" s="18" t="s">
        <v>136</v>
      </c>
      <c r="I96" s="18" t="s">
        <v>32</v>
      </c>
      <c r="J96" s="19">
        <v>43851</v>
      </c>
      <c r="K96" s="14" t="s">
        <v>5</v>
      </c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ht="16.5" thickTop="1" thickBot="1" x14ac:dyDescent="0.3">
      <c r="A97" s="16">
        <f>IFERROR((ZoznamInventára[[#This Row],[Množstvo zásob]]&lt;=ZoznamInventára[[#This Row],[Partner]])*(ZoznamInventára[[#This Row],[Zrušené?]]="")*hodZvýrazniť,0)</f>
        <v>0</v>
      </c>
      <c r="B97" s="12">
        <v>4</v>
      </c>
      <c r="C97" s="17" t="s">
        <v>36</v>
      </c>
      <c r="D97" s="17" t="s">
        <v>137</v>
      </c>
      <c r="E97" s="15">
        <v>93.6</v>
      </c>
      <c r="F97" s="13">
        <v>1</v>
      </c>
      <c r="G97" s="15">
        <v>93.6</v>
      </c>
      <c r="H97" s="18" t="s">
        <v>107</v>
      </c>
      <c r="I97" s="18" t="s">
        <v>21</v>
      </c>
      <c r="J97" s="19">
        <v>43854</v>
      </c>
      <c r="K97" s="14" t="s">
        <v>5</v>
      </c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ht="16.5" thickTop="1" thickBot="1" x14ac:dyDescent="0.3">
      <c r="A98" s="16">
        <f>IFERROR((ZoznamInventára[[#This Row],[Množstvo zásob]]&lt;=ZoznamInventára[[#This Row],[Partner]])*(ZoznamInventára[[#This Row],[Zrušené?]]="")*hodZvýrazniť,0)</f>
        <v>0</v>
      </c>
      <c r="B98" s="12">
        <v>5</v>
      </c>
      <c r="C98" s="17" t="s">
        <v>22</v>
      </c>
      <c r="D98" s="17" t="s">
        <v>138</v>
      </c>
      <c r="E98" s="15">
        <v>79</v>
      </c>
      <c r="F98" s="13">
        <v>1</v>
      </c>
      <c r="G98" s="15">
        <v>79</v>
      </c>
      <c r="H98" s="18" t="s">
        <v>29</v>
      </c>
      <c r="I98" s="18" t="s">
        <v>21</v>
      </c>
      <c r="J98" s="19">
        <v>43857</v>
      </c>
      <c r="K98" s="14" t="s">
        <v>5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ht="16.5" thickTop="1" thickBot="1" x14ac:dyDescent="0.3">
      <c r="A99" s="16">
        <f>IFERROR((ZoznamInventára[[#This Row],[Množstvo zásob]]&lt;=ZoznamInventára[[#This Row],[Partner]])*(ZoznamInventára[[#This Row],[Zrušené?]]="")*hodZvýrazniť,0)</f>
        <v>0</v>
      </c>
      <c r="B99" s="12">
        <v>6</v>
      </c>
      <c r="C99" s="17" t="s">
        <v>31</v>
      </c>
      <c r="D99" s="17" t="s">
        <v>15</v>
      </c>
      <c r="E99" s="15">
        <v>196</v>
      </c>
      <c r="F99" s="13">
        <v>180</v>
      </c>
      <c r="G99" s="34">
        <v>196</v>
      </c>
      <c r="H99" s="18" t="s">
        <v>16</v>
      </c>
      <c r="I99" s="18" t="s">
        <v>32</v>
      </c>
      <c r="J99" s="19">
        <v>43858</v>
      </c>
      <c r="K99" s="14" t="s">
        <v>5</v>
      </c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ht="16.5" thickTop="1" thickBot="1" x14ac:dyDescent="0.3">
      <c r="A100" s="16">
        <f>IFERROR((ZoznamInventára[[#This Row],[Množstvo zásob]]&lt;=ZoznamInventára[[#This Row],[Partner]])*(ZoznamInventára[[#This Row],[Zrušené?]]="")*hodZvýrazniť,0)</f>
        <v>0</v>
      </c>
      <c r="B100" s="12">
        <v>7</v>
      </c>
      <c r="C100" s="17" t="s">
        <v>20</v>
      </c>
      <c r="D100" s="17" t="s">
        <v>139</v>
      </c>
      <c r="E100" s="15">
        <v>96</v>
      </c>
      <c r="F100" s="13">
        <v>1</v>
      </c>
      <c r="G100" s="15">
        <v>96</v>
      </c>
      <c r="H100" s="18" t="s">
        <v>140</v>
      </c>
      <c r="I100" s="18" t="s">
        <v>21</v>
      </c>
      <c r="J100" s="19">
        <v>43858</v>
      </c>
      <c r="K100" s="14" t="s">
        <v>5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ht="16.5" thickTop="1" thickBot="1" x14ac:dyDescent="0.3">
      <c r="A101" s="16">
        <f>IFERROR((ZoznamInventára[[#This Row],[Množstvo zásob]]&lt;=ZoznamInventára[[#This Row],[Partner]])*(ZoznamInventára[[#This Row],[Zrušené?]]="")*hodZvýrazniť,0)</f>
        <v>0</v>
      </c>
      <c r="B101" s="12">
        <v>8</v>
      </c>
      <c r="C101" s="17" t="s">
        <v>13</v>
      </c>
      <c r="D101" s="17" t="s">
        <v>15</v>
      </c>
      <c r="E101" s="15">
        <v>165</v>
      </c>
      <c r="F101" s="13">
        <v>150</v>
      </c>
      <c r="G101" s="15">
        <v>165</v>
      </c>
      <c r="H101" s="18" t="s">
        <v>16</v>
      </c>
      <c r="I101" s="18" t="s">
        <v>14</v>
      </c>
      <c r="J101" s="19">
        <v>43861</v>
      </c>
      <c r="K101" s="14" t="s">
        <v>5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ht="16.5" thickTop="1" thickBot="1" x14ac:dyDescent="0.3">
      <c r="A102" s="16">
        <f>IFERROR((ZoznamInventára[[#This Row],[Množstvo zásob]]&lt;=ZoznamInventára[[#This Row],[Partner]])*(ZoznamInventára[[#This Row],[Zrušené?]]="")*hodZvýrazniť,0)</f>
        <v>0</v>
      </c>
      <c r="B102" s="12">
        <v>9</v>
      </c>
      <c r="C102" s="17" t="s">
        <v>22</v>
      </c>
      <c r="D102" s="17" t="s">
        <v>23</v>
      </c>
      <c r="E102" s="15">
        <v>5.0999999999999996</v>
      </c>
      <c r="F102" s="18" t="s">
        <v>141</v>
      </c>
      <c r="G102" s="15">
        <v>2869.63</v>
      </c>
      <c r="H102" s="18" t="s">
        <v>54</v>
      </c>
      <c r="I102" s="18" t="s">
        <v>21</v>
      </c>
      <c r="J102" s="19">
        <v>43864</v>
      </c>
      <c r="K102" s="14" t="s">
        <v>5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ht="16.5" thickTop="1" thickBot="1" x14ac:dyDescent="0.3">
      <c r="A103" s="16">
        <f>IFERROR((ZoznamInventára[[#This Row],[Množstvo zásob]]&lt;=ZoznamInventára[[#This Row],[Partner]])*(ZoznamInventára[[#This Row],[Zrušené?]]="")*hodZvýrazniť,0)</f>
        <v>0</v>
      </c>
      <c r="B103" s="12">
        <v>10</v>
      </c>
      <c r="C103" s="17" t="s">
        <v>22</v>
      </c>
      <c r="D103" s="17" t="s">
        <v>142</v>
      </c>
      <c r="E103" s="15">
        <v>0</v>
      </c>
      <c r="F103" s="13">
        <v>1</v>
      </c>
      <c r="G103" s="15">
        <v>82.8</v>
      </c>
      <c r="H103" s="18" t="s">
        <v>74</v>
      </c>
      <c r="I103" s="18" t="s">
        <v>21</v>
      </c>
      <c r="J103" s="19">
        <v>43866</v>
      </c>
      <c r="K103" s="14" t="s">
        <v>5</v>
      </c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16.5" thickTop="1" thickBot="1" x14ac:dyDescent="0.3">
      <c r="A104" s="16">
        <f>IFERROR((ZoznamInventára[[#This Row],[Množstvo zásob]]&lt;=ZoznamInventára[[#This Row],[Partner]])*(ZoznamInventára[[#This Row],[Zrušené?]]="")*hodZvýrazniť,0)</f>
        <v>0</v>
      </c>
      <c r="B104" s="12">
        <v>11</v>
      </c>
      <c r="C104" s="17" t="s">
        <v>22</v>
      </c>
      <c r="D104" s="17" t="s">
        <v>142</v>
      </c>
      <c r="E104" s="15">
        <v>0</v>
      </c>
      <c r="F104" s="13">
        <v>1</v>
      </c>
      <c r="G104" s="15">
        <v>22.8</v>
      </c>
      <c r="H104" s="18" t="s">
        <v>143</v>
      </c>
      <c r="I104" s="18" t="s">
        <v>21</v>
      </c>
      <c r="J104" s="19">
        <v>43866</v>
      </c>
      <c r="K104" s="14" t="s">
        <v>5</v>
      </c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ht="16.5" thickTop="1" thickBot="1" x14ac:dyDescent="0.3">
      <c r="A105" s="16">
        <f>IFERROR((ZoznamInventára[[#This Row],[Množstvo zásob]]&lt;=ZoznamInventára[[#This Row],[Partner]])*(ZoznamInventára[[#This Row],[Zrušené?]]="")*hodZvýrazniť,0)</f>
        <v>0</v>
      </c>
      <c r="B105" s="12">
        <v>12</v>
      </c>
      <c r="C105" s="17" t="s">
        <v>22</v>
      </c>
      <c r="D105" s="17" t="s">
        <v>142</v>
      </c>
      <c r="E105" s="15">
        <v>0</v>
      </c>
      <c r="F105" s="13">
        <v>1</v>
      </c>
      <c r="G105" s="15">
        <v>30</v>
      </c>
      <c r="H105" s="18" t="s">
        <v>144</v>
      </c>
      <c r="I105" s="18" t="s">
        <v>21</v>
      </c>
      <c r="J105" s="19">
        <v>43866</v>
      </c>
      <c r="K105" s="14" t="s">
        <v>5</v>
      </c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ht="16.5" thickTop="1" thickBot="1" x14ac:dyDescent="0.3">
      <c r="A106" s="16">
        <f>IFERROR((ZoznamInventára[[#This Row],[Množstvo zásob]]&lt;=ZoznamInventára[[#This Row],[Partner]])*(ZoznamInventára[[#This Row],[Zrušené?]]="")*hodZvýrazniť,0)</f>
        <v>0</v>
      </c>
      <c r="B106" s="17" t="s">
        <v>145</v>
      </c>
      <c r="C106" s="17" t="s">
        <v>20</v>
      </c>
      <c r="D106" s="17" t="s">
        <v>146</v>
      </c>
      <c r="E106" s="15">
        <v>198.84</v>
      </c>
      <c r="F106" s="13">
        <v>11</v>
      </c>
      <c r="G106" s="15">
        <v>198.84</v>
      </c>
      <c r="H106" s="18" t="s">
        <v>147</v>
      </c>
      <c r="I106" s="18" t="s">
        <v>94</v>
      </c>
      <c r="J106" s="19">
        <v>43879</v>
      </c>
      <c r="K106" s="14" t="s">
        <v>5</v>
      </c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ht="16.5" thickTop="1" thickBot="1" x14ac:dyDescent="0.3">
      <c r="A107" s="16">
        <f>IFERROR((ZoznamInventára[[#This Row],[Množstvo zásob]]&lt;=ZoznamInventára[[#This Row],[Partner]])*(ZoznamInventára[[#This Row],[Zrušené?]]="")*hodZvýrazniť,0)</f>
        <v>0</v>
      </c>
      <c r="B107" s="12">
        <v>13</v>
      </c>
      <c r="C107" s="17" t="s">
        <v>20</v>
      </c>
      <c r="D107" s="17" t="s">
        <v>122</v>
      </c>
      <c r="E107" s="15">
        <v>33.08</v>
      </c>
      <c r="F107" s="13">
        <v>1</v>
      </c>
      <c r="G107" s="15">
        <v>33.08</v>
      </c>
      <c r="H107" s="18" t="s">
        <v>148</v>
      </c>
      <c r="I107" s="18" t="s">
        <v>21</v>
      </c>
      <c r="J107" s="19">
        <v>43871</v>
      </c>
      <c r="K107" s="14" t="s">
        <v>5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ht="16.5" thickTop="1" thickBot="1" x14ac:dyDescent="0.3">
      <c r="A108" s="16">
        <f>IFERROR((ZoznamInventára[[#This Row],[Množstvo zásob]]&lt;=ZoznamInventára[[#This Row],[Partner]])*(ZoznamInventára[[#This Row],[Zrušené?]]="")*hodZvýrazniť,0)</f>
        <v>0</v>
      </c>
      <c r="B108" s="12">
        <v>14</v>
      </c>
      <c r="C108" s="17" t="s">
        <v>36</v>
      </c>
      <c r="D108" s="17" t="s">
        <v>149</v>
      </c>
      <c r="E108" s="15">
        <v>79</v>
      </c>
      <c r="F108" s="13">
        <v>1</v>
      </c>
      <c r="G108" s="15">
        <v>79</v>
      </c>
      <c r="H108" s="18" t="s">
        <v>28</v>
      </c>
      <c r="I108" s="18" t="s">
        <v>21</v>
      </c>
      <c r="J108" s="19">
        <v>43885</v>
      </c>
      <c r="K108" s="14" t="s">
        <v>5</v>
      </c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ht="16.5" thickTop="1" thickBot="1" x14ac:dyDescent="0.3">
      <c r="A109" s="16">
        <f>IFERROR((ZoznamInventára[[#This Row],[Množstvo zásob]]&lt;=ZoznamInventára[[#This Row],[Partner]])*(ZoznamInventára[[#This Row],[Zrušené?]]="")*hodZvýrazniť,0)</f>
        <v>0</v>
      </c>
      <c r="B109" s="17" t="s">
        <v>150</v>
      </c>
      <c r="C109" s="17" t="s">
        <v>22</v>
      </c>
      <c r="D109" s="17" t="s">
        <v>151</v>
      </c>
      <c r="E109" s="15">
        <v>18</v>
      </c>
      <c r="F109" s="13">
        <v>1</v>
      </c>
      <c r="G109" s="15">
        <v>18</v>
      </c>
      <c r="H109" s="18" t="s">
        <v>54</v>
      </c>
      <c r="I109" s="18" t="s">
        <v>21</v>
      </c>
      <c r="J109" s="19">
        <v>43888</v>
      </c>
      <c r="K109" s="14" t="s">
        <v>5</v>
      </c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ht="16.5" thickTop="1" thickBot="1" x14ac:dyDescent="0.3">
      <c r="A110" s="16">
        <f>IFERROR((ZoznamInventára[[#This Row],[Množstvo zásob]]&lt;=ZoznamInventára[[#This Row],[Partner]])*(ZoznamInventára[[#This Row],[Zrušené?]]="")*hodZvýrazniť,0)</f>
        <v>0</v>
      </c>
      <c r="B110" s="12">
        <v>15</v>
      </c>
      <c r="C110" s="17" t="s">
        <v>22</v>
      </c>
      <c r="D110" s="17" t="s">
        <v>152</v>
      </c>
      <c r="E110" s="15">
        <v>74</v>
      </c>
      <c r="F110" s="13">
        <v>1</v>
      </c>
      <c r="G110" s="15">
        <v>74</v>
      </c>
      <c r="H110" s="18" t="s">
        <v>29</v>
      </c>
      <c r="I110" s="18" t="s">
        <v>21</v>
      </c>
      <c r="J110" s="19">
        <v>43888</v>
      </c>
      <c r="K110" s="14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ht="16.5" thickTop="1" thickBot="1" x14ac:dyDescent="0.3">
      <c r="A111" s="16">
        <f>IFERROR((ZoznamInventára[[#This Row],[Množstvo zásob]]&lt;=ZoznamInventára[[#This Row],[Partner]])*(ZoznamInventára[[#This Row],[Zrušené?]]="")*hodZvýrazniť,0)</f>
        <v>0</v>
      </c>
      <c r="B111" s="12">
        <v>16</v>
      </c>
      <c r="C111" s="17" t="s">
        <v>22</v>
      </c>
      <c r="D111" s="17" t="s">
        <v>23</v>
      </c>
      <c r="E111" s="15">
        <v>2487.6999999999998</v>
      </c>
      <c r="F111" s="18" t="s">
        <v>141</v>
      </c>
      <c r="G111" s="15">
        <v>2487.6999999999998</v>
      </c>
      <c r="H111" s="18" t="s">
        <v>54</v>
      </c>
      <c r="I111" s="18" t="s">
        <v>21</v>
      </c>
      <c r="J111" s="19">
        <v>43893</v>
      </c>
      <c r="K111" s="14" t="s">
        <v>5</v>
      </c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ht="16.5" thickTop="1" thickBot="1" x14ac:dyDescent="0.3">
      <c r="A112" s="40" t="s">
        <v>155</v>
      </c>
      <c r="B112" s="12">
        <v>17</v>
      </c>
      <c r="C112" s="17" t="s">
        <v>20</v>
      </c>
      <c r="D112" s="17" t="s">
        <v>153</v>
      </c>
      <c r="E112" s="15">
        <v>0</v>
      </c>
      <c r="F112" s="13">
        <v>0</v>
      </c>
      <c r="G112" s="15">
        <v>0</v>
      </c>
      <c r="H112" s="18" t="s">
        <v>154</v>
      </c>
      <c r="I112" s="18" t="s">
        <v>94</v>
      </c>
      <c r="J112" s="19">
        <v>43900</v>
      </c>
      <c r="K112" s="14" t="s">
        <v>5</v>
      </c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ht="16.5" thickTop="1" thickBot="1" x14ac:dyDescent="0.3">
      <c r="A113" s="16">
        <f>IFERROR((ZoznamInventára[[#This Row],[Množstvo zásob]]&lt;=ZoznamInventára[[#This Row],[Partner]])*(ZoznamInventára[[#This Row],[Zrušené?]]="")*hodZvýrazniť,0)</f>
        <v>0</v>
      </c>
      <c r="B113" s="12">
        <v>18</v>
      </c>
      <c r="C113" s="17" t="s">
        <v>20</v>
      </c>
      <c r="D113" s="17" t="s">
        <v>122</v>
      </c>
      <c r="E113" s="15">
        <v>53.21</v>
      </c>
      <c r="F113" s="13">
        <v>12</v>
      </c>
      <c r="G113" s="15">
        <v>53.21</v>
      </c>
      <c r="H113" s="18" t="s">
        <v>18</v>
      </c>
      <c r="I113" s="18" t="s">
        <v>21</v>
      </c>
      <c r="J113" s="19">
        <v>43901</v>
      </c>
      <c r="K113" s="14" t="s">
        <v>5</v>
      </c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ht="16.5" thickTop="1" thickBot="1" x14ac:dyDescent="0.3">
      <c r="A114" s="16">
        <f>IFERROR((ZoznamInventára[[#This Row],[Množstvo zásob]]&lt;=ZoznamInventára[[#This Row],[Partner]])*(ZoznamInventára[[#This Row],[Zrušené?]]="")*hodZvýrazniť,0)</f>
        <v>0</v>
      </c>
      <c r="B114" s="12">
        <v>19</v>
      </c>
      <c r="C114" s="17" t="s">
        <v>31</v>
      </c>
      <c r="D114" s="17" t="s">
        <v>156</v>
      </c>
      <c r="E114" s="15">
        <v>38.4</v>
      </c>
      <c r="F114" s="13">
        <v>2</v>
      </c>
      <c r="G114" s="15">
        <v>38.4</v>
      </c>
      <c r="H114" s="18" t="s">
        <v>97</v>
      </c>
      <c r="I114" s="18" t="s">
        <v>32</v>
      </c>
      <c r="J114" s="19">
        <v>43913</v>
      </c>
      <c r="K114" s="14" t="s">
        <v>5</v>
      </c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ht="16.5" thickTop="1" thickBot="1" x14ac:dyDescent="0.3">
      <c r="A115" s="16">
        <f>IFERROR((ZoznamInventára[[#This Row],[Množstvo zásob]]&lt;=ZoznamInventára[[#This Row],[Partner]])*(ZoznamInventára[[#This Row],[Zrušené?]]="")*hodZvýrazniť,0)</f>
        <v>0</v>
      </c>
      <c r="B115" s="12">
        <v>20</v>
      </c>
      <c r="C115" s="17" t="s">
        <v>36</v>
      </c>
      <c r="D115" s="17" t="s">
        <v>157</v>
      </c>
      <c r="E115" s="15">
        <v>299.26</v>
      </c>
      <c r="F115" s="13">
        <v>22</v>
      </c>
      <c r="G115" s="15">
        <v>299.26</v>
      </c>
      <c r="H115" s="18" t="s">
        <v>18</v>
      </c>
      <c r="I115" s="18" t="s">
        <v>21</v>
      </c>
      <c r="J115" s="19">
        <v>43920</v>
      </c>
      <c r="K115" s="14" t="s">
        <v>5</v>
      </c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ht="15.75" thickTop="1" x14ac:dyDescent="0.25">
      <c r="A116" s="20">
        <f>IFERROR((ZoznamInventára[[#This Row],[Množstvo zásob]]&lt;=ZoznamInventára[[#This Row],[Partner]])*(ZoznamInventára[[#This Row],[Zrušené?]]="")*hodZvýrazniť,0)</f>
        <v>0</v>
      </c>
      <c r="B116" s="21">
        <v>21</v>
      </c>
      <c r="C116" s="21" t="s">
        <v>22</v>
      </c>
      <c r="D116" s="21" t="s">
        <v>23</v>
      </c>
      <c r="E116" s="22">
        <v>5.0999999999999996</v>
      </c>
      <c r="F116" s="23" t="s">
        <v>141</v>
      </c>
      <c r="G116" s="22">
        <v>3194.78</v>
      </c>
      <c r="H116" s="23" t="s">
        <v>54</v>
      </c>
      <c r="I116" s="23" t="s">
        <v>21</v>
      </c>
      <c r="J116" s="25">
        <v>43922</v>
      </c>
      <c r="K116" s="24" t="s">
        <v>5</v>
      </c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x14ac:dyDescent="0.25">
      <c r="A117" s="20">
        <f>IFERROR((ZoznamInventára[[#This Row],[Množstvo zásob]]&lt;=ZoznamInventára[[#This Row],[Partner]])*(ZoznamInventára[[#This Row],[Zrušené?]]="")*hodZvýrazniť,0)</f>
        <v>0</v>
      </c>
      <c r="B117" s="21">
        <v>22</v>
      </c>
      <c r="C117" s="21" t="s">
        <v>20</v>
      </c>
      <c r="D117" s="21" t="s">
        <v>157</v>
      </c>
      <c r="E117" s="22">
        <v>897</v>
      </c>
      <c r="F117" s="23" t="s">
        <v>141</v>
      </c>
      <c r="G117" s="22">
        <v>897</v>
      </c>
      <c r="H117" s="23" t="s">
        <v>158</v>
      </c>
      <c r="I117" s="23" t="s">
        <v>159</v>
      </c>
      <c r="J117" s="26">
        <v>43923</v>
      </c>
      <c r="K117" s="24" t="s">
        <v>5</v>
      </c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2" ht="15.75" thickBot="1" x14ac:dyDescent="0.3">
      <c r="A118" s="20">
        <f>IFERROR((ZoznamInventára[[#This Row],[Množstvo zásob]]&lt;=ZoznamInventára[[#This Row],[Partner]])*(ZoznamInventára[[#This Row],[Zrušené?]]="")*hodZvýrazniť,0)</f>
        <v>0</v>
      </c>
      <c r="B118" s="21">
        <v>23</v>
      </c>
      <c r="C118" s="21" t="s">
        <v>31</v>
      </c>
      <c r="D118" s="21" t="s">
        <v>160</v>
      </c>
      <c r="E118" s="22">
        <v>30</v>
      </c>
      <c r="F118" s="23">
        <v>1</v>
      </c>
      <c r="G118" s="22">
        <v>30</v>
      </c>
      <c r="H118" s="23" t="s">
        <v>136</v>
      </c>
      <c r="I118" s="23" t="s">
        <v>32</v>
      </c>
      <c r="J118" s="26">
        <v>43935</v>
      </c>
      <c r="K118" s="24" t="s">
        <v>5</v>
      </c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ht="15.75" thickTop="1" x14ac:dyDescent="0.25">
      <c r="A119" s="20">
        <f>IFERROR((ZoznamInventára[[#This Row],[Množstvo zásob]]&lt;=ZoznamInventára[[#This Row],[Partner]])*(ZoznamInventára[[#This Row],[Zrušené?]]="")*hodZvýrazniť,0)</f>
        <v>0</v>
      </c>
      <c r="B119" s="21">
        <v>24</v>
      </c>
      <c r="C119" s="21" t="s">
        <v>31</v>
      </c>
      <c r="D119" s="21" t="s">
        <v>161</v>
      </c>
      <c r="E119" s="22">
        <v>34.799999999999997</v>
      </c>
      <c r="F119" s="23">
        <v>1</v>
      </c>
      <c r="G119" s="22">
        <v>34.799999999999997</v>
      </c>
      <c r="H119" s="23" t="s">
        <v>97</v>
      </c>
      <c r="I119" s="23" t="s">
        <v>32</v>
      </c>
      <c r="J119" s="25">
        <v>43937</v>
      </c>
      <c r="K119" s="24" t="s">
        <v>5</v>
      </c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x14ac:dyDescent="0.25">
      <c r="A120" s="20"/>
      <c r="B120" s="21">
        <v>25</v>
      </c>
      <c r="C120" s="21" t="s">
        <v>22</v>
      </c>
      <c r="D120" s="21" t="s">
        <v>165</v>
      </c>
      <c r="E120" s="22">
        <v>69</v>
      </c>
      <c r="F120" s="23">
        <v>1</v>
      </c>
      <c r="G120" s="22">
        <v>69</v>
      </c>
      <c r="H120" s="23" t="s">
        <v>29</v>
      </c>
      <c r="I120" s="23" t="s">
        <v>21</v>
      </c>
      <c r="J120" s="26">
        <v>43945</v>
      </c>
      <c r="K120" s="24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x14ac:dyDescent="0.25">
      <c r="A121" s="20"/>
      <c r="B121" s="21">
        <v>26</v>
      </c>
      <c r="C121" s="21" t="s">
        <v>22</v>
      </c>
      <c r="D121" s="21" t="s">
        <v>23</v>
      </c>
      <c r="E121" s="22" t="s">
        <v>166</v>
      </c>
      <c r="F121" s="23" t="s">
        <v>141</v>
      </c>
      <c r="G121" s="22" t="s">
        <v>166</v>
      </c>
      <c r="H121" s="23" t="s">
        <v>54</v>
      </c>
      <c r="I121" s="23" t="s">
        <v>21</v>
      </c>
      <c r="J121" s="26">
        <v>43955</v>
      </c>
      <c r="K121" s="24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x14ac:dyDescent="0.25">
      <c r="A122" s="20" t="s">
        <v>155</v>
      </c>
      <c r="B122" s="21">
        <v>27</v>
      </c>
      <c r="C122" s="21" t="s">
        <v>20</v>
      </c>
      <c r="D122" s="21" t="s">
        <v>162</v>
      </c>
      <c r="E122" s="22">
        <v>0</v>
      </c>
      <c r="F122" s="23">
        <v>1</v>
      </c>
      <c r="G122" s="22">
        <v>0</v>
      </c>
      <c r="H122" s="23" t="s">
        <v>163</v>
      </c>
      <c r="I122" s="23" t="s">
        <v>164</v>
      </c>
      <c r="J122" s="26">
        <v>43955</v>
      </c>
      <c r="K122" s="24" t="s">
        <v>5</v>
      </c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x14ac:dyDescent="0.25">
      <c r="A123" s="20"/>
      <c r="B123" s="21">
        <v>28</v>
      </c>
      <c r="C123" s="21" t="s">
        <v>167</v>
      </c>
      <c r="D123" s="21" t="s">
        <v>88</v>
      </c>
      <c r="E123" s="22">
        <v>38</v>
      </c>
      <c r="F123" s="23">
        <v>1</v>
      </c>
      <c r="G123" s="22">
        <v>38</v>
      </c>
      <c r="H123" s="23" t="s">
        <v>67</v>
      </c>
      <c r="I123" s="23" t="s">
        <v>44</v>
      </c>
      <c r="J123" s="26">
        <v>43950</v>
      </c>
      <c r="K123" s="24" t="s">
        <v>5</v>
      </c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x14ac:dyDescent="0.25">
      <c r="A124" s="20">
        <f>IFERROR((ZoznamInventára[[#This Row],[Množstvo zásob]]&lt;=ZoznamInventára[[#This Row],[Partner]])*(ZoznamInventára[[#This Row],[Zrušené?]]="")*hodZvýrazniť,0)</f>
        <v>0</v>
      </c>
      <c r="B124" s="21">
        <v>29</v>
      </c>
      <c r="C124" s="21" t="s">
        <v>22</v>
      </c>
      <c r="D124" s="21" t="s">
        <v>165</v>
      </c>
      <c r="E124" s="22">
        <v>69</v>
      </c>
      <c r="F124" s="23">
        <v>1</v>
      </c>
      <c r="G124" s="22">
        <v>69</v>
      </c>
      <c r="H124" s="23" t="s">
        <v>29</v>
      </c>
      <c r="I124" s="23" t="s">
        <v>21</v>
      </c>
      <c r="J124" s="26">
        <v>43962</v>
      </c>
      <c r="K124" s="24" t="s">
        <v>5</v>
      </c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x14ac:dyDescent="0.25">
      <c r="A125" s="20">
        <f>IFERROR((ZoznamInventára[[#This Row],[Množstvo zásob]]&lt;=ZoznamInventára[[#This Row],[Partner]])*(ZoznamInventára[[#This Row],[Zrušené?]]="")*hodZvýrazniť,0)</f>
        <v>0</v>
      </c>
      <c r="B125" s="21">
        <v>30</v>
      </c>
      <c r="C125" s="21" t="s">
        <v>13</v>
      </c>
      <c r="D125" s="21" t="s">
        <v>15</v>
      </c>
      <c r="E125" s="22">
        <v>157</v>
      </c>
      <c r="F125" s="23" t="s">
        <v>141</v>
      </c>
      <c r="G125" s="22">
        <v>157</v>
      </c>
      <c r="H125" s="23" t="s">
        <v>16</v>
      </c>
      <c r="I125" s="23" t="s">
        <v>14</v>
      </c>
      <c r="J125" s="26">
        <v>43973</v>
      </c>
      <c r="K125" s="24" t="s">
        <v>5</v>
      </c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x14ac:dyDescent="0.25">
      <c r="A126" s="20">
        <f>IFERROR((ZoznamInventára[[#This Row],[Množstvo zásob]]&lt;=ZoznamInventára[[#This Row],[Partner]])*(ZoznamInventára[[#This Row],[Zrušené?]]="")*hodZvýrazniť,0)</f>
        <v>0</v>
      </c>
      <c r="B126" s="21">
        <v>31</v>
      </c>
      <c r="C126" s="21" t="s">
        <v>167</v>
      </c>
      <c r="D126" s="21" t="s">
        <v>15</v>
      </c>
      <c r="E126" s="22">
        <v>380</v>
      </c>
      <c r="F126" s="23" t="s">
        <v>141</v>
      </c>
      <c r="G126" s="22">
        <v>380</v>
      </c>
      <c r="H126" s="23" t="s">
        <v>16</v>
      </c>
      <c r="I126" s="23" t="s">
        <v>26</v>
      </c>
      <c r="J126" s="26">
        <v>43976</v>
      </c>
      <c r="K126" s="24" t="s">
        <v>5</v>
      </c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x14ac:dyDescent="0.25">
      <c r="A127" s="20">
        <f>IFERROR((ZoznamInventára[[#This Row],[Množstvo zásob]]&lt;=ZoznamInventára[[#This Row],[Partner]])*(ZoznamInventára[[#This Row],[Zrušené?]]="")*hodZvýrazniť,0)</f>
        <v>0</v>
      </c>
      <c r="B127" s="21">
        <v>32</v>
      </c>
      <c r="C127" s="21" t="s">
        <v>22</v>
      </c>
      <c r="D127" s="21" t="s">
        <v>23</v>
      </c>
      <c r="E127" s="22">
        <v>2797.4</v>
      </c>
      <c r="F127" s="23" t="s">
        <v>141</v>
      </c>
      <c r="G127" s="22">
        <v>2797.4</v>
      </c>
      <c r="H127" s="23" t="s">
        <v>54</v>
      </c>
      <c r="I127" s="23" t="s">
        <v>21</v>
      </c>
      <c r="J127" s="26">
        <v>43983</v>
      </c>
      <c r="K127" s="24" t="s">
        <v>5</v>
      </c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x14ac:dyDescent="0.25">
      <c r="A128" s="20">
        <f>IFERROR((ZoznamInventára[[#This Row],[Množstvo zásob]]&lt;=ZoznamInventára[[#This Row],[Partner]])*(ZoznamInventára[[#This Row],[Zrušené?]]="")*hodZvýrazniť,0)</f>
        <v>0</v>
      </c>
      <c r="B128" s="21" t="s">
        <v>168</v>
      </c>
      <c r="C128" s="21" t="s">
        <v>22</v>
      </c>
      <c r="D128" s="21" t="s">
        <v>169</v>
      </c>
      <c r="E128" s="22">
        <v>10.8</v>
      </c>
      <c r="F128" s="23">
        <v>1</v>
      </c>
      <c r="G128" s="22">
        <v>10.8</v>
      </c>
      <c r="H128" s="23" t="s">
        <v>54</v>
      </c>
      <c r="I128" s="23" t="s">
        <v>21</v>
      </c>
      <c r="J128" s="26">
        <v>43983</v>
      </c>
      <c r="K128" s="24" t="s">
        <v>5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x14ac:dyDescent="0.25">
      <c r="A129" s="20">
        <f>IFERROR((ZoznamInventára[[#This Row],[Množstvo zásob]]&lt;=ZoznamInventára[[#This Row],[Partner]])*(ZoznamInventára[[#This Row],[Zrušené?]]="")*hodZvýrazniť,0)</f>
        <v>0</v>
      </c>
      <c r="B129" s="21">
        <v>33</v>
      </c>
      <c r="C129" s="21" t="s">
        <v>31</v>
      </c>
      <c r="D129" s="21" t="s">
        <v>170</v>
      </c>
      <c r="E129" s="22">
        <v>9.5</v>
      </c>
      <c r="F129" s="23">
        <v>1</v>
      </c>
      <c r="G129" s="22">
        <v>9.5</v>
      </c>
      <c r="H129" s="23" t="s">
        <v>171</v>
      </c>
      <c r="I129" s="23" t="s">
        <v>32</v>
      </c>
      <c r="J129" s="26">
        <v>43984</v>
      </c>
      <c r="K129" s="24" t="s">
        <v>5</v>
      </c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x14ac:dyDescent="0.25">
      <c r="A130" s="20">
        <f>IFERROR((ZoznamInventára[[#This Row],[Množstvo zásob]]&lt;=ZoznamInventára[[#This Row],[Partner]])*(ZoznamInventára[[#This Row],[Zrušené?]]="")*hodZvýrazniť,0)</f>
        <v>0</v>
      </c>
      <c r="B130" s="21">
        <v>34</v>
      </c>
      <c r="C130" s="21" t="s">
        <v>20</v>
      </c>
      <c r="D130" s="21" t="s">
        <v>157</v>
      </c>
      <c r="E130" s="22">
        <v>41.51</v>
      </c>
      <c r="F130" s="23">
        <v>1</v>
      </c>
      <c r="G130" s="22">
        <v>54.51</v>
      </c>
      <c r="H130" s="23" t="s">
        <v>41</v>
      </c>
      <c r="I130" s="23" t="s">
        <v>21</v>
      </c>
      <c r="J130" s="26">
        <v>43990</v>
      </c>
      <c r="K130" s="24" t="s">
        <v>5</v>
      </c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x14ac:dyDescent="0.25">
      <c r="A131" s="20">
        <f>IFERROR((ZoznamInventára[[#This Row],[Množstvo zásob]]&lt;=ZoznamInventára[[#This Row],[Partner]])*(ZoznamInventára[[#This Row],[Zrušené?]]="")*hodZvýrazniť,0)</f>
        <v>0</v>
      </c>
      <c r="B131" s="21">
        <v>35</v>
      </c>
      <c r="C131" s="21" t="s">
        <v>22</v>
      </c>
      <c r="D131" s="21" t="s">
        <v>172</v>
      </c>
      <c r="E131" s="22">
        <v>94.8</v>
      </c>
      <c r="F131" s="23">
        <v>1</v>
      </c>
      <c r="G131" s="22">
        <v>94.8</v>
      </c>
      <c r="H131" s="23" t="s">
        <v>74</v>
      </c>
      <c r="I131" s="23" t="s">
        <v>21</v>
      </c>
      <c r="J131" s="26">
        <v>43992</v>
      </c>
      <c r="K131" s="24" t="s">
        <v>5</v>
      </c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x14ac:dyDescent="0.25">
      <c r="A132" s="20">
        <f>IFERROR((ZoznamInventára[[#This Row],[Množstvo zásob]]&lt;=ZoznamInventára[[#This Row],[Partner]])*(ZoznamInventára[[#This Row],[Zrušené?]]="")*hodZvýrazniť,0)</f>
        <v>0</v>
      </c>
      <c r="B132" s="21">
        <v>36</v>
      </c>
      <c r="C132" s="21" t="s">
        <v>36</v>
      </c>
      <c r="D132" s="21" t="s">
        <v>174</v>
      </c>
      <c r="E132" s="22">
        <v>3</v>
      </c>
      <c r="F132" s="23">
        <v>3</v>
      </c>
      <c r="G132" s="22">
        <v>3</v>
      </c>
      <c r="H132" s="23" t="s">
        <v>173</v>
      </c>
      <c r="I132" s="23" t="s">
        <v>21</v>
      </c>
      <c r="J132" s="26">
        <v>43992</v>
      </c>
      <c r="K132" s="24" t="s">
        <v>5</v>
      </c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x14ac:dyDescent="0.25">
      <c r="A133" s="20">
        <f>IFERROR((ZoznamInventára[[#This Row],[Množstvo zásob]]&lt;=ZoznamInventára[[#This Row],[Partner]])*(ZoznamInventára[[#This Row],[Zrušené?]]="")*hodZvýrazniť,0)</f>
        <v>0</v>
      </c>
      <c r="B133" s="21">
        <v>37</v>
      </c>
      <c r="C133" s="21" t="s">
        <v>36</v>
      </c>
      <c r="D133" s="21" t="s">
        <v>175</v>
      </c>
      <c r="E133" s="22">
        <v>3</v>
      </c>
      <c r="F133" s="23">
        <v>3</v>
      </c>
      <c r="G133" s="22">
        <v>3</v>
      </c>
      <c r="H133" s="23" t="s">
        <v>176</v>
      </c>
      <c r="I133" s="23" t="s">
        <v>21</v>
      </c>
      <c r="J133" s="26">
        <v>43993</v>
      </c>
      <c r="K133" s="24" t="s">
        <v>5</v>
      </c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x14ac:dyDescent="0.25">
      <c r="A134" s="20">
        <f>IFERROR((ZoznamInventára[[#This Row],[Množstvo zásob]]&lt;=ZoznamInventára[[#This Row],[Partner]])*(ZoznamInventára[[#This Row],[Zrušené?]]="")*hodZvýrazniť,0)</f>
        <v>0</v>
      </c>
      <c r="B134" s="21">
        <v>38</v>
      </c>
      <c r="C134" s="21" t="s">
        <v>20</v>
      </c>
      <c r="D134" s="21" t="s">
        <v>177</v>
      </c>
      <c r="E134" s="22">
        <v>95.03</v>
      </c>
      <c r="F134" s="23">
        <v>7</v>
      </c>
      <c r="G134" s="22">
        <v>95.03</v>
      </c>
      <c r="H134" s="23" t="s">
        <v>178</v>
      </c>
      <c r="I134" s="23" t="s">
        <v>179</v>
      </c>
      <c r="J134" s="26">
        <v>44004</v>
      </c>
      <c r="K134" s="24" t="s">
        <v>5</v>
      </c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x14ac:dyDescent="0.25">
      <c r="A135" s="20">
        <f>IFERROR((ZoznamInventára[[#This Row],[Množstvo zásob]]&lt;=ZoznamInventára[[#This Row],[Partner]])*(ZoznamInventára[[#This Row],[Zrušené?]]="")*hodZvýrazniť,0)</f>
        <v>0</v>
      </c>
      <c r="B135" s="21">
        <v>39</v>
      </c>
      <c r="C135" s="21" t="s">
        <v>22</v>
      </c>
      <c r="D135" s="21" t="s">
        <v>165</v>
      </c>
      <c r="E135" s="22">
        <v>79</v>
      </c>
      <c r="F135" s="23">
        <v>1</v>
      </c>
      <c r="G135" s="22">
        <v>79</v>
      </c>
      <c r="H135" s="23" t="s">
        <v>28</v>
      </c>
      <c r="I135" s="23" t="s">
        <v>21</v>
      </c>
      <c r="J135" s="26">
        <v>44006</v>
      </c>
      <c r="K135" s="24" t="s">
        <v>5</v>
      </c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x14ac:dyDescent="0.25">
      <c r="A136" s="20">
        <f>IFERROR((ZoznamInventára[[#This Row],[Množstvo zásob]]&lt;=ZoznamInventára[[#This Row],[Partner]])*(ZoznamInventára[[#This Row],[Zrušené?]]="")*hodZvýrazniť,0)</f>
        <v>0</v>
      </c>
      <c r="B136" s="21">
        <v>40</v>
      </c>
      <c r="C136" s="21" t="s">
        <v>17</v>
      </c>
      <c r="D136" s="21" t="s">
        <v>15</v>
      </c>
      <c r="E136" s="22">
        <v>440</v>
      </c>
      <c r="F136" s="23" t="s">
        <v>141</v>
      </c>
      <c r="G136" s="22">
        <v>440</v>
      </c>
      <c r="H136" s="23" t="s">
        <v>16</v>
      </c>
      <c r="I136" s="23" t="s">
        <v>21</v>
      </c>
      <c r="J136" s="26">
        <v>44013</v>
      </c>
      <c r="K136" s="24" t="s">
        <v>5</v>
      </c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x14ac:dyDescent="0.25">
      <c r="A137" s="20">
        <f>IFERROR((ZoznamInventára[[#This Row],[Množstvo zásob]]&lt;=ZoznamInventára[[#This Row],[Partner]])*(ZoznamInventára[[#This Row],[Zrušené?]]="")*hodZvýrazniť,0)</f>
        <v>0</v>
      </c>
      <c r="B137" s="21">
        <v>41</v>
      </c>
      <c r="C137" s="21" t="s">
        <v>22</v>
      </c>
      <c r="D137" s="21" t="s">
        <v>23</v>
      </c>
      <c r="E137" s="22">
        <v>2818.02</v>
      </c>
      <c r="F137" s="23" t="s">
        <v>141</v>
      </c>
      <c r="G137" s="22">
        <v>2818.02</v>
      </c>
      <c r="H137" s="23" t="s">
        <v>54</v>
      </c>
      <c r="I137" s="23" t="s">
        <v>21</v>
      </c>
      <c r="J137" s="26">
        <v>44013</v>
      </c>
      <c r="K137" s="24" t="s">
        <v>5</v>
      </c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x14ac:dyDescent="0.25">
      <c r="A138" s="20">
        <f>IFERROR((ZoznamInventára[[#This Row],[Množstvo zásob]]&lt;=ZoznamInventára[[#This Row],[Partner]])*(ZoznamInventára[[#This Row],[Zrušené?]]="")*hodZvýrazniť,0)</f>
        <v>0</v>
      </c>
      <c r="B138" s="21">
        <v>42</v>
      </c>
      <c r="C138" s="21" t="s">
        <v>31</v>
      </c>
      <c r="D138" s="21" t="s">
        <v>180</v>
      </c>
      <c r="E138" s="22">
        <v>75</v>
      </c>
      <c r="F138" s="23">
        <v>1</v>
      </c>
      <c r="G138" s="22">
        <v>75</v>
      </c>
      <c r="H138" s="23" t="s">
        <v>97</v>
      </c>
      <c r="I138" s="23" t="s">
        <v>32</v>
      </c>
      <c r="J138" s="26">
        <v>44013</v>
      </c>
      <c r="K138" s="24" t="s">
        <v>5</v>
      </c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x14ac:dyDescent="0.25">
      <c r="A139" s="20">
        <f>IFERROR((ZoznamInventára[[#This Row],[Množstvo zásob]]&lt;=ZoznamInventára[[#This Row],[Partner]])*(ZoznamInventára[[#This Row],[Zrušené?]]="")*hodZvýrazniť,0)</f>
        <v>0</v>
      </c>
      <c r="B139" s="21">
        <v>43</v>
      </c>
      <c r="C139" s="21" t="s">
        <v>20</v>
      </c>
      <c r="D139" s="21" t="s">
        <v>181</v>
      </c>
      <c r="E139" s="22">
        <v>391.2</v>
      </c>
      <c r="F139" s="23">
        <v>4</v>
      </c>
      <c r="G139" s="22">
        <v>391.2</v>
      </c>
      <c r="H139" s="23" t="s">
        <v>140</v>
      </c>
      <c r="I139" s="23" t="s">
        <v>21</v>
      </c>
      <c r="J139" s="26">
        <v>44015</v>
      </c>
      <c r="K139" s="24" t="s">
        <v>5</v>
      </c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x14ac:dyDescent="0.25">
      <c r="A140" s="20">
        <f>IFERROR((ZoznamInventára[[#This Row],[Množstvo zásob]]&lt;=ZoznamInventára[[#This Row],[Partner]])*(ZoznamInventára[[#This Row],[Zrušené?]]="")*hodZvýrazniť,0)</f>
        <v>0</v>
      </c>
      <c r="B140" s="21">
        <v>44</v>
      </c>
      <c r="C140" s="21" t="s">
        <v>36</v>
      </c>
      <c r="D140" s="21" t="s">
        <v>182</v>
      </c>
      <c r="E140" s="22">
        <v>4266</v>
      </c>
      <c r="F140" s="23">
        <v>25</v>
      </c>
      <c r="G140" s="22">
        <v>4266</v>
      </c>
      <c r="H140" s="23" t="s">
        <v>183</v>
      </c>
      <c r="I140" s="23" t="s">
        <v>184</v>
      </c>
      <c r="J140" s="26">
        <v>44015</v>
      </c>
      <c r="K140" s="24" t="s">
        <v>5</v>
      </c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x14ac:dyDescent="0.25">
      <c r="A141" s="20">
        <f>IFERROR((ZoznamInventára[[#This Row],[Množstvo zásob]]&lt;=ZoznamInventára[[#This Row],[Partner]])*(ZoznamInventára[[#This Row],[Zrušené?]]="")*hodZvýrazniť,0)</f>
        <v>0</v>
      </c>
      <c r="B141" s="21">
        <v>45</v>
      </c>
      <c r="C141" s="21" t="s">
        <v>31</v>
      </c>
      <c r="D141" s="21" t="s">
        <v>185</v>
      </c>
      <c r="E141" s="22">
        <v>49</v>
      </c>
      <c r="F141" s="23">
        <v>1</v>
      </c>
      <c r="G141" s="22">
        <v>49</v>
      </c>
      <c r="H141" s="23" t="s">
        <v>117</v>
      </c>
      <c r="I141" s="23" t="s">
        <v>32</v>
      </c>
      <c r="J141" s="26">
        <v>44019</v>
      </c>
      <c r="K141" s="24" t="s">
        <v>5</v>
      </c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ht="15.75" customHeight="1" x14ac:dyDescent="0.25">
      <c r="A142" s="20">
        <f>IFERROR((ZoznamInventára[[#This Row],[Množstvo zásob]]&lt;=ZoznamInventára[[#This Row],[Partner]])*(ZoznamInventára[[#This Row],[Zrušené?]]="")*hodZvýrazniť,0)</f>
        <v>0</v>
      </c>
      <c r="B142" s="21">
        <v>46</v>
      </c>
      <c r="C142" s="21" t="s">
        <v>13</v>
      </c>
      <c r="D142" s="21" t="s">
        <v>186</v>
      </c>
      <c r="E142" s="22">
        <v>30.5</v>
      </c>
      <c r="F142" s="23">
        <v>1</v>
      </c>
      <c r="G142" s="22">
        <v>30.5</v>
      </c>
      <c r="H142" s="23" t="s">
        <v>187</v>
      </c>
      <c r="I142" s="23" t="s">
        <v>14</v>
      </c>
      <c r="J142" s="26">
        <v>44027</v>
      </c>
      <c r="K142" s="24" t="s">
        <v>5</v>
      </c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x14ac:dyDescent="0.25">
      <c r="A143" s="20">
        <f>IFERROR((ZoznamInventára[[#This Row],[Množstvo zásob]]&lt;=ZoznamInventára[[#This Row],[Partner]])*(ZoznamInventára[[#This Row],[Zrušené?]]="")*hodZvýrazniť,0)</f>
        <v>0</v>
      </c>
      <c r="B143" s="21">
        <v>47</v>
      </c>
      <c r="C143" s="21" t="s">
        <v>13</v>
      </c>
      <c r="D143" s="21" t="s">
        <v>15</v>
      </c>
      <c r="E143" s="22">
        <v>228</v>
      </c>
      <c r="F143" s="23" t="s">
        <v>141</v>
      </c>
      <c r="G143" s="22">
        <v>228</v>
      </c>
      <c r="H143" s="23" t="s">
        <v>16</v>
      </c>
      <c r="I143" s="23" t="s">
        <v>14</v>
      </c>
      <c r="J143" s="26">
        <v>44029</v>
      </c>
      <c r="K143" s="24" t="s">
        <v>5</v>
      </c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x14ac:dyDescent="0.25">
      <c r="A144" s="20">
        <f>IFERROR((ZoznamInventára[[#This Row],[Množstvo zásob]]&lt;=ZoznamInventára[[#This Row],[Partner]])*(ZoznamInventára[[#This Row],[Zrušené?]]="")*hodZvýrazniť,0)</f>
        <v>0</v>
      </c>
      <c r="B144" s="21">
        <v>48</v>
      </c>
      <c r="C144" s="21" t="s">
        <v>17</v>
      </c>
      <c r="D144" s="21" t="s">
        <v>188</v>
      </c>
      <c r="E144" s="22">
        <v>94.27</v>
      </c>
      <c r="F144" s="23">
        <v>1</v>
      </c>
      <c r="G144" s="22">
        <v>94.27</v>
      </c>
      <c r="H144" s="23" t="s">
        <v>189</v>
      </c>
      <c r="I144" s="23" t="s">
        <v>21</v>
      </c>
      <c r="J144" s="26">
        <v>44032</v>
      </c>
      <c r="K144" s="24" t="s">
        <v>5</v>
      </c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x14ac:dyDescent="0.25">
      <c r="A145" s="20">
        <f>IFERROR((ZoznamInventára[[#This Row],[Množstvo zásob]]&lt;=ZoznamInventára[[#This Row],[Partner]])*(ZoznamInventára[[#This Row],[Zrušené?]]="")*hodZvýrazniť,0)</f>
        <v>0</v>
      </c>
      <c r="B145" s="21">
        <v>49</v>
      </c>
      <c r="C145" s="21" t="s">
        <v>167</v>
      </c>
      <c r="D145" s="21" t="s">
        <v>122</v>
      </c>
      <c r="E145" s="22">
        <v>25.31</v>
      </c>
      <c r="F145" s="23">
        <v>1</v>
      </c>
      <c r="G145" s="22">
        <v>25.31</v>
      </c>
      <c r="H145" s="23" t="s">
        <v>190</v>
      </c>
      <c r="I145" s="23" t="s">
        <v>26</v>
      </c>
      <c r="J145" s="26">
        <v>44042</v>
      </c>
      <c r="K145" s="24" t="s">
        <v>5</v>
      </c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x14ac:dyDescent="0.25">
      <c r="A146" s="20">
        <f>IFERROR((ZoznamInventára[[#This Row],[Množstvo zásob]]&lt;=ZoznamInventára[[#This Row],[Partner]])*(ZoznamInventára[[#This Row],[Zrušené?]]="")*hodZvýrazniť,0)</f>
        <v>0</v>
      </c>
      <c r="B146" s="21">
        <v>50</v>
      </c>
      <c r="C146" s="21" t="s">
        <v>167</v>
      </c>
      <c r="D146" s="21" t="s">
        <v>191</v>
      </c>
      <c r="E146" s="22">
        <v>37</v>
      </c>
      <c r="F146" s="23">
        <v>1</v>
      </c>
      <c r="G146" s="22">
        <v>37</v>
      </c>
      <c r="H146" s="23" t="s">
        <v>192</v>
      </c>
      <c r="I146" s="23" t="s">
        <v>26</v>
      </c>
      <c r="J146" s="26">
        <v>44046</v>
      </c>
      <c r="K146" s="24" t="s">
        <v>5</v>
      </c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x14ac:dyDescent="0.25">
      <c r="A147" s="20">
        <f>IFERROR((ZoznamInventára[[#This Row],[Množstvo zásob]]&lt;=ZoznamInventára[[#This Row],[Partner]])*(ZoznamInventára[[#This Row],[Zrušené?]]="")*hodZvýrazniť,0)</f>
        <v>0</v>
      </c>
      <c r="B147" s="21">
        <v>51</v>
      </c>
      <c r="C147" s="21" t="s">
        <v>22</v>
      </c>
      <c r="D147" s="21" t="s">
        <v>23</v>
      </c>
      <c r="E147" s="22">
        <v>2761.25</v>
      </c>
      <c r="F147" s="23" t="s">
        <v>141</v>
      </c>
      <c r="G147" s="22">
        <v>2761.25</v>
      </c>
      <c r="H147" s="23" t="s">
        <v>54</v>
      </c>
      <c r="I147" s="23" t="s">
        <v>21</v>
      </c>
      <c r="J147" s="26">
        <v>44046</v>
      </c>
      <c r="K147" s="24" t="s">
        <v>5</v>
      </c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x14ac:dyDescent="0.25">
      <c r="A148" s="20">
        <f>IFERROR((ZoznamInventára[[#This Row],[Množstvo zásob]]&lt;=ZoznamInventára[[#This Row],[Partner]])*(ZoznamInventára[[#This Row],[Zrušené?]]="")*hodZvýrazniť,0)</f>
        <v>0</v>
      </c>
      <c r="B148" s="21" t="s">
        <v>193</v>
      </c>
      <c r="C148" s="21" t="s">
        <v>20</v>
      </c>
      <c r="D148" s="21" t="s">
        <v>122</v>
      </c>
      <c r="E148" s="22">
        <v>37.04</v>
      </c>
      <c r="F148" s="23">
        <v>1</v>
      </c>
      <c r="G148" s="22">
        <v>37.04</v>
      </c>
      <c r="H148" s="23" t="s">
        <v>41</v>
      </c>
      <c r="I148" s="23" t="s">
        <v>21</v>
      </c>
      <c r="J148" s="26">
        <v>44047</v>
      </c>
      <c r="K148" s="24" t="s">
        <v>5</v>
      </c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x14ac:dyDescent="0.25">
      <c r="A149" s="20">
        <f>IFERROR((ZoznamInventára[[#This Row],[Množstvo zásob]]&lt;=ZoznamInventára[[#This Row],[Partner]])*(ZoznamInventára[[#This Row],[Zrušené?]]="")*hodZvýrazniť,0)</f>
        <v>0</v>
      </c>
      <c r="B149" s="21">
        <v>52</v>
      </c>
      <c r="C149" s="21" t="s">
        <v>31</v>
      </c>
      <c r="D149" s="21" t="s">
        <v>15</v>
      </c>
      <c r="E149" s="22">
        <v>158</v>
      </c>
      <c r="F149" s="23" t="s">
        <v>141</v>
      </c>
      <c r="G149" s="22">
        <v>158</v>
      </c>
      <c r="H149" s="23" t="s">
        <v>16</v>
      </c>
      <c r="I149" s="23" t="s">
        <v>32</v>
      </c>
      <c r="J149" s="26">
        <v>44047</v>
      </c>
      <c r="K149" s="24" t="s">
        <v>5</v>
      </c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x14ac:dyDescent="0.25">
      <c r="A150" s="20">
        <f>IFERROR((ZoznamInventára[[#This Row],[Množstvo zásob]]&lt;=ZoznamInventára[[#This Row],[Partner]])*(ZoznamInventára[[#This Row],[Zrušené?]]="")*hodZvýrazniť,0)</f>
        <v>0</v>
      </c>
      <c r="B150" s="21">
        <v>53</v>
      </c>
      <c r="C150" s="21" t="s">
        <v>20</v>
      </c>
      <c r="D150" s="21" t="s">
        <v>194</v>
      </c>
      <c r="E150" s="22">
        <v>167.15</v>
      </c>
      <c r="F150" s="23" t="s">
        <v>141</v>
      </c>
      <c r="G150" s="22">
        <v>167.15</v>
      </c>
      <c r="H150" s="23" t="s">
        <v>195</v>
      </c>
      <c r="I150" s="23" t="s">
        <v>21</v>
      </c>
      <c r="J150" s="26">
        <v>44054</v>
      </c>
      <c r="K150" s="24" t="s">
        <v>5</v>
      </c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x14ac:dyDescent="0.25">
      <c r="A151" s="20">
        <f>IFERROR((ZoznamInventára[[#This Row],[Množstvo zásob]]&lt;=ZoznamInventára[[#This Row],[Partner]])*(ZoznamInventára[[#This Row],[Zrušené?]]="")*hodZvýrazniť,0)</f>
        <v>0</v>
      </c>
      <c r="B151" s="21">
        <v>54</v>
      </c>
      <c r="C151" s="21" t="s">
        <v>20</v>
      </c>
      <c r="D151" s="21" t="s">
        <v>196</v>
      </c>
      <c r="E151" s="22">
        <v>261</v>
      </c>
      <c r="F151" s="23">
        <v>1</v>
      </c>
      <c r="G151" s="22">
        <v>261</v>
      </c>
      <c r="H151" s="23" t="s">
        <v>197</v>
      </c>
      <c r="I151" s="23" t="s">
        <v>21</v>
      </c>
      <c r="J151" s="26">
        <v>44056</v>
      </c>
      <c r="K151" s="24" t="s">
        <v>5</v>
      </c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x14ac:dyDescent="0.25">
      <c r="A152" s="20">
        <f>IFERROR((ZoznamInventára[[#This Row],[Množstvo zásob]]&lt;=ZoznamInventára[[#This Row],[Partner]])*(ZoznamInventára[[#This Row],[Zrušené?]]="")*hodZvýrazniť,0)</f>
        <v>0</v>
      </c>
      <c r="B152" s="21">
        <v>55</v>
      </c>
      <c r="C152" s="21" t="s">
        <v>20</v>
      </c>
      <c r="D152" s="43" t="s">
        <v>198</v>
      </c>
      <c r="E152" s="22">
        <v>205.48</v>
      </c>
      <c r="F152" s="23">
        <v>1</v>
      </c>
      <c r="G152" s="22">
        <v>205.48</v>
      </c>
      <c r="H152" s="44" t="s">
        <v>199</v>
      </c>
      <c r="I152" s="23" t="s">
        <v>21</v>
      </c>
      <c r="J152" s="26">
        <v>44062</v>
      </c>
      <c r="K152" s="24" t="s">
        <v>5</v>
      </c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x14ac:dyDescent="0.25">
      <c r="A153" s="20">
        <f>IFERROR((ZoznamInventára[[#This Row],[Množstvo zásob]]&lt;=ZoznamInventára[[#This Row],[Partner]])*(ZoznamInventára[[#This Row],[Zrušené?]]="")*hodZvýrazniť,0)</f>
        <v>0</v>
      </c>
      <c r="B153" s="21">
        <v>56</v>
      </c>
      <c r="C153" s="43" t="s">
        <v>13</v>
      </c>
      <c r="D153" s="43" t="s">
        <v>72</v>
      </c>
      <c r="E153" s="22">
        <v>26.76</v>
      </c>
      <c r="F153" s="23">
        <v>1</v>
      </c>
      <c r="G153" s="22">
        <v>26.76</v>
      </c>
      <c r="H153" s="44" t="s">
        <v>40</v>
      </c>
      <c r="I153" s="44" t="s">
        <v>14</v>
      </c>
      <c r="J153" s="26">
        <v>44063</v>
      </c>
      <c r="K153" s="24" t="s">
        <v>5</v>
      </c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x14ac:dyDescent="0.25">
      <c r="A154" s="20">
        <f>IFERROR((ZoznamInventára[[#This Row],[Množstvo zásob]]&lt;=ZoznamInventára[[#This Row],[Partner]])*(ZoznamInventára[[#This Row],[Zrušené?]]="")*hodZvýrazniť,0)</f>
        <v>0</v>
      </c>
      <c r="B154" s="21">
        <v>57</v>
      </c>
      <c r="C154" s="43" t="s">
        <v>20</v>
      </c>
      <c r="D154" s="43" t="s">
        <v>200</v>
      </c>
      <c r="E154" s="22">
        <v>383</v>
      </c>
      <c r="F154" s="23" t="s">
        <v>141</v>
      </c>
      <c r="G154" s="22">
        <v>383</v>
      </c>
      <c r="H154" s="44" t="s">
        <v>201</v>
      </c>
      <c r="I154" s="36" t="s">
        <v>21</v>
      </c>
      <c r="J154" s="26">
        <v>44068</v>
      </c>
      <c r="K154" s="24" t="s">
        <v>5</v>
      </c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x14ac:dyDescent="0.25">
      <c r="A155" s="20">
        <f>IFERROR((ZoznamInventára[[#This Row],[Množstvo zásob]]&lt;=ZoznamInventára[[#This Row],[Partner]])*(ZoznamInventára[[#This Row],[Zrušené?]]="")*hodZvýrazniť,0)</f>
        <v>0</v>
      </c>
      <c r="B155" s="21">
        <v>58</v>
      </c>
      <c r="C155" s="43" t="s">
        <v>20</v>
      </c>
      <c r="D155" s="43" t="s">
        <v>122</v>
      </c>
      <c r="E155" s="22">
        <v>21.69</v>
      </c>
      <c r="F155" s="23" t="s">
        <v>141</v>
      </c>
      <c r="G155" s="22">
        <v>21.69</v>
      </c>
      <c r="H155" s="44" t="s">
        <v>41</v>
      </c>
      <c r="I155" s="44" t="s">
        <v>21</v>
      </c>
      <c r="J155" s="26">
        <v>44070</v>
      </c>
      <c r="K155" s="24" t="s">
        <v>5</v>
      </c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x14ac:dyDescent="0.25">
      <c r="A156" s="20">
        <f>IFERROR((ZoznamInventára[[#This Row],[Množstvo zásob]]&lt;=ZoznamInventára[[#This Row],[Partner]])*(ZoznamInventára[[#This Row],[Zrušené?]]="")*hodZvýrazniť,0)</f>
        <v>0</v>
      </c>
      <c r="B156" s="21">
        <v>59</v>
      </c>
      <c r="C156" s="43" t="s">
        <v>20</v>
      </c>
      <c r="D156" s="43" t="s">
        <v>203</v>
      </c>
      <c r="E156" s="22">
        <v>6</v>
      </c>
      <c r="F156" s="23">
        <v>1</v>
      </c>
      <c r="G156" s="22">
        <v>6</v>
      </c>
      <c r="H156" s="44" t="s">
        <v>202</v>
      </c>
      <c r="I156" s="44" t="s">
        <v>21</v>
      </c>
      <c r="J156" s="26">
        <v>44076</v>
      </c>
      <c r="K156" s="24" t="s">
        <v>5</v>
      </c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x14ac:dyDescent="0.25">
      <c r="A157" s="20">
        <f>IFERROR((ZoznamInventára[[#This Row],[Množstvo zásob]]&lt;=ZoznamInventára[[#This Row],[Partner]])*(ZoznamInventára[[#This Row],[Zrušené?]]="")*hodZvýrazniť,0)</f>
        <v>0</v>
      </c>
      <c r="B157" s="21">
        <v>60</v>
      </c>
      <c r="C157" s="21" t="s">
        <v>20</v>
      </c>
      <c r="D157" s="43" t="s">
        <v>204</v>
      </c>
      <c r="E157" s="22">
        <v>6</v>
      </c>
      <c r="F157" s="23">
        <v>1</v>
      </c>
      <c r="G157" s="22">
        <v>6</v>
      </c>
      <c r="H157" s="44" t="s">
        <v>202</v>
      </c>
      <c r="I157" s="23" t="s">
        <v>21</v>
      </c>
      <c r="J157" s="26">
        <v>44076</v>
      </c>
      <c r="K157" s="24" t="s">
        <v>5</v>
      </c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x14ac:dyDescent="0.25">
      <c r="A158" s="20">
        <f>IFERROR((ZoznamInventára[[#This Row],[Množstvo zásob]]&lt;=ZoznamInventára[[#This Row],[Partner]])*(ZoznamInventára[[#This Row],[Zrušené?]]="")*hodZvýrazniť,0)</f>
        <v>0</v>
      </c>
      <c r="B158" s="21">
        <v>61</v>
      </c>
      <c r="C158" s="21" t="s">
        <v>22</v>
      </c>
      <c r="D158" s="43" t="s">
        <v>23</v>
      </c>
      <c r="E158" s="22">
        <v>2838.66</v>
      </c>
      <c r="F158" s="23" t="s">
        <v>141</v>
      </c>
      <c r="G158" s="22">
        <v>2838.66</v>
      </c>
      <c r="H158" s="44" t="s">
        <v>54</v>
      </c>
      <c r="I158" s="23" t="s">
        <v>21</v>
      </c>
      <c r="J158" s="26">
        <v>44076</v>
      </c>
      <c r="K158" s="24" t="s">
        <v>5</v>
      </c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x14ac:dyDescent="0.25">
      <c r="A159" s="20">
        <f>IFERROR((ZoznamInventára[[#This Row],[Množstvo zásob]]&lt;=ZoznamInventára[[#This Row],[Partner]])*(ZoznamInventára[[#This Row],[Zrušené?]]="")*hodZvýrazniť,0)</f>
        <v>0</v>
      </c>
      <c r="B159" s="21" t="s">
        <v>205</v>
      </c>
      <c r="C159" s="43" t="s">
        <v>22</v>
      </c>
      <c r="D159" s="43" t="s">
        <v>206</v>
      </c>
      <c r="E159" s="22">
        <v>7.2</v>
      </c>
      <c r="F159" s="23">
        <v>1</v>
      </c>
      <c r="G159" s="22">
        <v>7.2</v>
      </c>
      <c r="H159" s="44" t="s">
        <v>54</v>
      </c>
      <c r="I159" s="23" t="s">
        <v>21</v>
      </c>
      <c r="J159" s="26">
        <v>44076</v>
      </c>
      <c r="K159" s="24" t="s">
        <v>5</v>
      </c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x14ac:dyDescent="0.25">
      <c r="A160" s="20">
        <f>IFERROR((ZoznamInventára[[#This Row],[Množstvo zásob]]&lt;=ZoznamInventára[[#This Row],[Partner]])*(ZoznamInventára[[#This Row],[Zrušené?]]="")*hodZvýrazniť,0)</f>
        <v>0</v>
      </c>
      <c r="B160" s="21">
        <v>62</v>
      </c>
      <c r="C160" s="43" t="s">
        <v>38</v>
      </c>
      <c r="D160" s="43" t="s">
        <v>207</v>
      </c>
      <c r="E160" s="22">
        <v>62.9</v>
      </c>
      <c r="F160" s="23">
        <v>3</v>
      </c>
      <c r="G160" s="22">
        <v>62.9</v>
      </c>
      <c r="H160" s="44" t="s">
        <v>208</v>
      </c>
      <c r="I160" s="23" t="s">
        <v>21</v>
      </c>
      <c r="J160" s="26">
        <v>44077</v>
      </c>
      <c r="K160" s="24" t="s">
        <v>5</v>
      </c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ht="15.75" thickBot="1" x14ac:dyDescent="0.3">
      <c r="A161" s="20">
        <f>IFERROR((ZoznamInventára[[#This Row],[Množstvo zásob]]&lt;=ZoznamInventára[[#This Row],[Partner]])*(ZoznamInventára[[#This Row],[Zrušené?]]="")*hodZvýrazniť,0)</f>
        <v>0</v>
      </c>
      <c r="B161" s="21">
        <v>63</v>
      </c>
      <c r="C161" s="43" t="s">
        <v>22</v>
      </c>
      <c r="D161" s="43" t="s">
        <v>209</v>
      </c>
      <c r="E161" s="22">
        <v>10.8</v>
      </c>
      <c r="F161" s="23">
        <v>1</v>
      </c>
      <c r="G161" s="22">
        <v>10.8</v>
      </c>
      <c r="H161" s="44" t="s">
        <v>54</v>
      </c>
      <c r="I161" s="44" t="s">
        <v>21</v>
      </c>
      <c r="J161" s="26">
        <v>44088</v>
      </c>
      <c r="K161" s="24" t="s">
        <v>5</v>
      </c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ht="15.75" thickTop="1" x14ac:dyDescent="0.25">
      <c r="A162" s="20">
        <f>IFERROR((ZoznamInventára[[#This Row],[Množstvo zásob]]&lt;=ZoznamInventára[[#This Row],[Partner]])*(ZoznamInventára[[#This Row],[Zrušené?]]="")*hodZvýrazniť,0)</f>
        <v>0</v>
      </c>
      <c r="B162" s="27">
        <v>64</v>
      </c>
      <c r="C162" s="43" t="s">
        <v>38</v>
      </c>
      <c r="D162" s="43" t="s">
        <v>210</v>
      </c>
      <c r="E162" s="30">
        <v>250</v>
      </c>
      <c r="F162" s="28">
        <v>2</v>
      </c>
      <c r="G162" s="30">
        <v>250</v>
      </c>
      <c r="H162" s="44" t="s">
        <v>211</v>
      </c>
      <c r="I162" s="44" t="s">
        <v>39</v>
      </c>
      <c r="J162" s="32">
        <v>44102</v>
      </c>
      <c r="K162" s="31" t="s">
        <v>5</v>
      </c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x14ac:dyDescent="0.25">
      <c r="A163" s="29">
        <f>IFERROR((ZoznamInventára[[#This Row],[Množstvo zásob]]&lt;=ZoznamInventára[[#This Row],[Partner]])*(ZoznamInventára[[#This Row],[Zrušené?]]="")*hodZvýrazniť,0)</f>
        <v>0</v>
      </c>
      <c r="B163" s="27">
        <v>65</v>
      </c>
      <c r="C163" s="43" t="s">
        <v>13</v>
      </c>
      <c r="D163" s="43" t="s">
        <v>212</v>
      </c>
      <c r="E163" s="30">
        <v>219</v>
      </c>
      <c r="F163" s="28">
        <v>1</v>
      </c>
      <c r="G163" s="30">
        <v>219</v>
      </c>
      <c r="H163" s="44" t="s">
        <v>213</v>
      </c>
      <c r="I163" s="44" t="s">
        <v>14</v>
      </c>
      <c r="J163" s="33">
        <v>44103</v>
      </c>
      <c r="K163" s="31" t="s">
        <v>5</v>
      </c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x14ac:dyDescent="0.25">
      <c r="A164" s="29">
        <f>IFERROR((ZoznamInventára[[#This Row],[Množstvo zásob]]&lt;=ZoznamInventára[[#This Row],[Partner]])*(ZoznamInventára[[#This Row],[Zrušené?]]="")*hodZvýrazniť,0)</f>
        <v>0</v>
      </c>
      <c r="B164" s="27">
        <v>66</v>
      </c>
      <c r="C164" s="43" t="s">
        <v>17</v>
      </c>
      <c r="D164" s="43" t="s">
        <v>214</v>
      </c>
      <c r="E164" s="30">
        <v>200</v>
      </c>
      <c r="F164" s="28">
        <v>1</v>
      </c>
      <c r="G164" s="30">
        <v>200</v>
      </c>
      <c r="H164" s="44" t="s">
        <v>215</v>
      </c>
      <c r="I164" s="28" t="s">
        <v>21</v>
      </c>
      <c r="J164" s="33">
        <v>44103</v>
      </c>
      <c r="K164" s="31" t="s">
        <v>5</v>
      </c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ht="15.75" thickBot="1" x14ac:dyDescent="0.3">
      <c r="A165" s="29">
        <f>IFERROR((ZoznamInventára[[#This Row],[Množstvo zásob]]&lt;=ZoznamInventára[[#This Row],[Partner]])*(ZoznamInventára[[#This Row],[Zrušené?]]="")*hodZvýrazniť,0)</f>
        <v>0</v>
      </c>
      <c r="B165" s="27">
        <v>67</v>
      </c>
      <c r="C165" s="35" t="s">
        <v>22</v>
      </c>
      <c r="D165" s="35" t="s">
        <v>23</v>
      </c>
      <c r="E165" s="30">
        <v>2694.62</v>
      </c>
      <c r="F165" s="44" t="s">
        <v>141</v>
      </c>
      <c r="G165" s="30">
        <v>2694.62</v>
      </c>
      <c r="H165" s="36" t="s">
        <v>54</v>
      </c>
      <c r="I165" s="28" t="s">
        <v>21</v>
      </c>
      <c r="J165" s="33">
        <v>44105</v>
      </c>
      <c r="K165" s="31" t="s">
        <v>5</v>
      </c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ht="15.75" thickTop="1" x14ac:dyDescent="0.25">
      <c r="A166" s="29">
        <f>IFERROR((ZoznamInventára[[#This Row],[Množstvo zásob]]&lt;=ZoznamInventára[[#This Row],[Partner]])*(ZoznamInventára[[#This Row],[Zrušené?]]="")*hodZvýrazniť,0)</f>
        <v>0</v>
      </c>
      <c r="B166" s="27">
        <v>68</v>
      </c>
      <c r="C166" s="43" t="s">
        <v>20</v>
      </c>
      <c r="D166" s="43" t="s">
        <v>216</v>
      </c>
      <c r="E166" s="30">
        <v>227.09</v>
      </c>
      <c r="F166" s="44" t="s">
        <v>141</v>
      </c>
      <c r="G166" s="30">
        <v>227.09</v>
      </c>
      <c r="H166" s="44" t="s">
        <v>217</v>
      </c>
      <c r="I166" s="28" t="s">
        <v>21</v>
      </c>
      <c r="J166" s="32">
        <v>44106</v>
      </c>
      <c r="K166" s="31" t="s">
        <v>5</v>
      </c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x14ac:dyDescent="0.25">
      <c r="A167" s="29">
        <f>IFERROR((ZoznamInventára[[#This Row],[Množstvo zásob]]&lt;=ZoznamInventára[[#This Row],[Partner]])*(ZoznamInventára[[#This Row],[Zrušené?]]="")*hodZvýrazniť,0)</f>
        <v>0</v>
      </c>
      <c r="B167" s="27">
        <v>69</v>
      </c>
      <c r="C167" s="27" t="s">
        <v>36</v>
      </c>
      <c r="D167" s="43" t="s">
        <v>218</v>
      </c>
      <c r="E167" s="30">
        <v>215.66</v>
      </c>
      <c r="F167" s="28">
        <v>1</v>
      </c>
      <c r="G167" s="30">
        <v>215.66</v>
      </c>
      <c r="H167" s="44" t="s">
        <v>215</v>
      </c>
      <c r="I167" s="44" t="s">
        <v>21</v>
      </c>
      <c r="J167" s="33">
        <v>44106</v>
      </c>
      <c r="K167" s="31" t="s">
        <v>5</v>
      </c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x14ac:dyDescent="0.25">
      <c r="A168" s="29">
        <f>IFERROR((ZoznamInventára[[#This Row],[Množstvo zásob]]&lt;=ZoznamInventára[[#This Row],[Partner]])*(ZoznamInventára[[#This Row],[Zrušené?]]="")*hodZvýrazniť,0)</f>
        <v>0</v>
      </c>
      <c r="B168" s="27">
        <v>70</v>
      </c>
      <c r="C168" s="43" t="s">
        <v>167</v>
      </c>
      <c r="D168" s="43" t="s">
        <v>219</v>
      </c>
      <c r="E168" s="30">
        <v>117.94</v>
      </c>
      <c r="F168" s="28">
        <v>1</v>
      </c>
      <c r="G168" s="30">
        <v>117.94</v>
      </c>
      <c r="H168" s="44" t="s">
        <v>220</v>
      </c>
      <c r="I168" s="44" t="s">
        <v>26</v>
      </c>
      <c r="J168" s="33">
        <v>44106</v>
      </c>
      <c r="K168" s="31" t="s">
        <v>5</v>
      </c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ht="15.75" thickBot="1" x14ac:dyDescent="0.3">
      <c r="A169" s="29">
        <f>IFERROR((ZoznamInventára[[#This Row],[Množstvo zásob]]&lt;=ZoznamInventára[[#This Row],[Partner]])*(ZoznamInventára[[#This Row],[Zrušené?]]="")*hodZvýrazniť,0)</f>
        <v>0</v>
      </c>
      <c r="B169" s="27">
        <v>71</v>
      </c>
      <c r="C169" s="43" t="s">
        <v>13</v>
      </c>
      <c r="D169" s="43" t="s">
        <v>221</v>
      </c>
      <c r="E169" s="30">
        <v>11.99</v>
      </c>
      <c r="F169" s="28">
        <v>1</v>
      </c>
      <c r="G169" s="30">
        <v>11.99</v>
      </c>
      <c r="H169" s="44" t="s">
        <v>222</v>
      </c>
      <c r="I169" s="44" t="s">
        <v>14</v>
      </c>
      <c r="J169" s="33">
        <v>44110</v>
      </c>
      <c r="K169" s="31" t="s">
        <v>5</v>
      </c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ht="15.75" thickTop="1" x14ac:dyDescent="0.25">
      <c r="A170" s="29">
        <f>IFERROR((ZoznamInventára[[#This Row],[Množstvo zásob]]&lt;=ZoznamInventára[[#This Row],[Partner]])*(ZoznamInventára[[#This Row],[Zrušené?]]="")*hodZvýrazniť,0)</f>
        <v>0</v>
      </c>
      <c r="B170" s="27">
        <v>72</v>
      </c>
      <c r="C170" s="43" t="s">
        <v>167</v>
      </c>
      <c r="D170" s="43" t="s">
        <v>15</v>
      </c>
      <c r="E170" s="30">
        <v>380</v>
      </c>
      <c r="F170" s="44" t="s">
        <v>141</v>
      </c>
      <c r="G170" s="30">
        <v>380</v>
      </c>
      <c r="H170" s="44" t="s">
        <v>16</v>
      </c>
      <c r="I170" s="44" t="s">
        <v>26</v>
      </c>
      <c r="J170" s="32">
        <v>44110</v>
      </c>
      <c r="K170" s="31" t="s">
        <v>5</v>
      </c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x14ac:dyDescent="0.25">
      <c r="A171" s="29">
        <f>IFERROR((ZoznamInventára[[#This Row],[Množstvo zásob]]&lt;=ZoznamInventára[[#This Row],[Partner]])*(ZoznamInventára[[#This Row],[Zrušené?]]="")*hodZvýrazniť,0)</f>
        <v>0</v>
      </c>
      <c r="B171" s="27">
        <v>73</v>
      </c>
      <c r="C171" s="43" t="s">
        <v>167</v>
      </c>
      <c r="D171" s="43" t="s">
        <v>223</v>
      </c>
      <c r="E171" s="30">
        <v>365.94</v>
      </c>
      <c r="F171" s="28">
        <v>1</v>
      </c>
      <c r="G171" s="30">
        <v>365.94</v>
      </c>
      <c r="H171" s="44" t="s">
        <v>224</v>
      </c>
      <c r="I171" s="44" t="s">
        <v>26</v>
      </c>
      <c r="J171" s="33">
        <v>44116</v>
      </c>
      <c r="K171" s="31" t="s">
        <v>5</v>
      </c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x14ac:dyDescent="0.25">
      <c r="A172" s="29">
        <f>IFERROR((ZoznamInventára[[#This Row],[Množstvo zásob]]&lt;=ZoznamInventára[[#This Row],[Partner]])*(ZoznamInventára[[#This Row],[Zrušené?]]="")*hodZvýrazniť,0)</f>
        <v>0</v>
      </c>
      <c r="B172" s="27">
        <v>74</v>
      </c>
      <c r="C172" s="43" t="s">
        <v>20</v>
      </c>
      <c r="D172" s="43" t="s">
        <v>225</v>
      </c>
      <c r="E172" s="30">
        <v>157.29</v>
      </c>
      <c r="F172" s="28">
        <v>50</v>
      </c>
      <c r="G172" s="30">
        <v>157.29</v>
      </c>
      <c r="H172" s="44" t="s">
        <v>226</v>
      </c>
      <c r="I172" s="44" t="s">
        <v>227</v>
      </c>
      <c r="J172" s="33">
        <v>44119</v>
      </c>
      <c r="K172" s="31" t="s">
        <v>5</v>
      </c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ht="15.75" thickBot="1" x14ac:dyDescent="0.3">
      <c r="A173" s="29">
        <f>IFERROR((ZoznamInventára[[#This Row],[Množstvo zásob]]&lt;=ZoznamInventára[[#This Row],[Partner]])*(ZoznamInventára[[#This Row],[Zrušené?]]="")*hodZvýrazniť,0)</f>
        <v>0</v>
      </c>
      <c r="B173" s="27">
        <v>75</v>
      </c>
      <c r="C173" s="43" t="s">
        <v>22</v>
      </c>
      <c r="D173" s="43" t="s">
        <v>15</v>
      </c>
      <c r="E173" s="30">
        <v>332.5</v>
      </c>
      <c r="F173" s="44" t="s">
        <v>141</v>
      </c>
      <c r="G173" s="30">
        <v>332.5</v>
      </c>
      <c r="H173" s="44" t="s">
        <v>16</v>
      </c>
      <c r="I173" s="44" t="s">
        <v>21</v>
      </c>
      <c r="J173" s="33">
        <v>44123</v>
      </c>
      <c r="K173" s="31" t="s">
        <v>5</v>
      </c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ht="15.75" thickTop="1" x14ac:dyDescent="0.25">
      <c r="A174" s="29">
        <f>IFERROR((ZoznamInventára[[#This Row],[Množstvo zásob]]&lt;=ZoznamInventára[[#This Row],[Partner]])*(ZoznamInventára[[#This Row],[Zrušené?]]="")*hodZvýrazniť,0)</f>
        <v>0</v>
      </c>
      <c r="B174" s="27">
        <v>76</v>
      </c>
      <c r="C174" s="43" t="s">
        <v>20</v>
      </c>
      <c r="D174" s="43" t="s">
        <v>228</v>
      </c>
      <c r="E174" s="30">
        <v>276.23</v>
      </c>
      <c r="F174" s="44" t="s">
        <v>141</v>
      </c>
      <c r="G174" s="30">
        <v>276.23</v>
      </c>
      <c r="H174" s="44" t="s">
        <v>229</v>
      </c>
      <c r="I174" s="36" t="s">
        <v>21</v>
      </c>
      <c r="J174" s="32">
        <v>44123</v>
      </c>
      <c r="K174" s="31" t="s">
        <v>5</v>
      </c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x14ac:dyDescent="0.25">
      <c r="A175" s="29">
        <f>IFERROR((ZoznamInventára[[#This Row],[Množstvo zásob]]&lt;=ZoznamInventára[[#This Row],[Partner]])*(ZoznamInventára[[#This Row],[Zrušené?]]="")*hodZvýrazniť,0)</f>
        <v>0</v>
      </c>
      <c r="B175" s="27">
        <v>77</v>
      </c>
      <c r="C175" s="43" t="s">
        <v>20</v>
      </c>
      <c r="D175" s="43" t="s">
        <v>230</v>
      </c>
      <c r="E175" s="30">
        <v>231.8</v>
      </c>
      <c r="F175" s="28">
        <v>2</v>
      </c>
      <c r="G175" s="30">
        <v>231.8</v>
      </c>
      <c r="H175" s="44" t="s">
        <v>231</v>
      </c>
      <c r="I175" s="28" t="s">
        <v>21</v>
      </c>
      <c r="J175" s="33">
        <v>44126</v>
      </c>
      <c r="K175" s="31" t="s">
        <v>5</v>
      </c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x14ac:dyDescent="0.25">
      <c r="A176" s="29">
        <f>IFERROR((ZoznamInventára[[#This Row],[Množstvo zásob]]&lt;=ZoznamInventára[[#This Row],[Partner]])*(ZoznamInventára[[#This Row],[Zrušené?]]="")*hodZvýrazniť,0)</f>
        <v>0</v>
      </c>
      <c r="B176" s="27">
        <v>78</v>
      </c>
      <c r="C176" s="43" t="s">
        <v>20</v>
      </c>
      <c r="D176" s="43" t="s">
        <v>232</v>
      </c>
      <c r="E176" s="30">
        <v>46.67</v>
      </c>
      <c r="F176" s="28">
        <v>6</v>
      </c>
      <c r="G176" s="30">
        <v>46.67</v>
      </c>
      <c r="H176" s="44" t="s">
        <v>233</v>
      </c>
      <c r="I176" s="44" t="s">
        <v>21</v>
      </c>
      <c r="J176" s="45">
        <v>44127</v>
      </c>
      <c r="K176" s="31" t="s">
        <v>5</v>
      </c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x14ac:dyDescent="0.25">
      <c r="A177" s="29">
        <f>IFERROR((ZoznamInventára[[#This Row],[Množstvo zásob]]&lt;=ZoznamInventára[[#This Row],[Partner]])*(ZoznamInventára[[#This Row],[Zrušené?]]="")*hodZvýrazniť,0)</f>
        <v>0</v>
      </c>
      <c r="B177" s="48">
        <v>79</v>
      </c>
      <c r="C177" s="49" t="s">
        <v>22</v>
      </c>
      <c r="D177" s="46" t="s">
        <v>234</v>
      </c>
      <c r="E177" s="53">
        <v>84</v>
      </c>
      <c r="F177" s="50">
        <v>1</v>
      </c>
      <c r="G177" s="50">
        <v>84</v>
      </c>
      <c r="H177" s="50" t="s">
        <v>28</v>
      </c>
      <c r="I177" s="50" t="s">
        <v>21</v>
      </c>
      <c r="J177" s="51">
        <v>44133</v>
      </c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x14ac:dyDescent="0.25">
      <c r="A178" s="47"/>
      <c r="B178" s="47">
        <v>80</v>
      </c>
      <c r="C178" s="47" t="s">
        <v>22</v>
      </c>
      <c r="D178" s="47" t="s">
        <v>23</v>
      </c>
      <c r="E178" s="54">
        <v>3076.1</v>
      </c>
      <c r="F178" s="47" t="s">
        <v>141</v>
      </c>
      <c r="G178" s="47">
        <v>3076.1</v>
      </c>
      <c r="H178" s="47" t="s">
        <v>54</v>
      </c>
      <c r="I178" s="47" t="s">
        <v>21</v>
      </c>
      <c r="J178" s="52">
        <v>44137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x14ac:dyDescent="0.25">
      <c r="A179" s="47"/>
      <c r="B179" s="47">
        <v>81</v>
      </c>
      <c r="C179" s="47" t="s">
        <v>13</v>
      </c>
      <c r="D179" s="47" t="s">
        <v>15</v>
      </c>
      <c r="E179" s="55">
        <v>120</v>
      </c>
      <c r="F179" s="47" t="s">
        <v>141</v>
      </c>
      <c r="G179" s="47">
        <v>120</v>
      </c>
      <c r="H179" s="47" t="s">
        <v>16</v>
      </c>
      <c r="I179" s="47" t="s">
        <v>14</v>
      </c>
      <c r="J179" s="52">
        <v>44137</v>
      </c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x14ac:dyDescent="0.25">
      <c r="A180" s="47"/>
      <c r="B180" s="47">
        <v>82</v>
      </c>
      <c r="C180" s="47" t="s">
        <v>38</v>
      </c>
      <c r="D180" s="47" t="s">
        <v>15</v>
      </c>
      <c r="E180" s="47">
        <v>399.5</v>
      </c>
      <c r="F180" s="47" t="s">
        <v>141</v>
      </c>
      <c r="G180" s="47">
        <v>399.5</v>
      </c>
      <c r="H180" s="47" t="s">
        <v>16</v>
      </c>
      <c r="I180" s="47" t="s">
        <v>39</v>
      </c>
      <c r="J180" s="52">
        <v>44139</v>
      </c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x14ac:dyDescent="0.25">
      <c r="A181" s="47"/>
      <c r="B181" s="47">
        <v>83</v>
      </c>
      <c r="C181" s="47" t="s">
        <v>31</v>
      </c>
      <c r="D181" s="47" t="s">
        <v>235</v>
      </c>
      <c r="E181" s="47">
        <v>150</v>
      </c>
      <c r="F181" s="47" t="s">
        <v>141</v>
      </c>
      <c r="G181" s="47">
        <v>150</v>
      </c>
      <c r="H181" s="47" t="s">
        <v>208</v>
      </c>
      <c r="I181" s="47" t="s">
        <v>32</v>
      </c>
      <c r="J181" s="52">
        <v>44144</v>
      </c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x14ac:dyDescent="0.25">
      <c r="A182" s="47"/>
      <c r="B182" s="47">
        <v>84</v>
      </c>
      <c r="C182" s="47" t="s">
        <v>167</v>
      </c>
      <c r="D182" s="47" t="s">
        <v>236</v>
      </c>
      <c r="E182" s="47">
        <v>40</v>
      </c>
      <c r="F182" s="47">
        <v>1</v>
      </c>
      <c r="G182" s="47">
        <v>40</v>
      </c>
      <c r="H182" s="47" t="s">
        <v>67</v>
      </c>
      <c r="I182" s="47" t="s">
        <v>44</v>
      </c>
      <c r="J182" s="52">
        <v>44144</v>
      </c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x14ac:dyDescent="0.25">
      <c r="A183" s="47"/>
      <c r="B183" s="47">
        <v>85</v>
      </c>
      <c r="C183" s="47" t="s">
        <v>20</v>
      </c>
      <c r="D183" s="47" t="s">
        <v>122</v>
      </c>
      <c r="E183" s="47">
        <v>58.66</v>
      </c>
      <c r="F183" s="47" t="s">
        <v>141</v>
      </c>
      <c r="G183" s="47">
        <v>58.66</v>
      </c>
      <c r="H183" s="47" t="s">
        <v>18</v>
      </c>
      <c r="I183" s="47" t="s">
        <v>21</v>
      </c>
      <c r="J183" s="52">
        <v>44144</v>
      </c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1:22" x14ac:dyDescent="0.25">
      <c r="A184" s="47"/>
      <c r="B184" s="47">
        <v>86</v>
      </c>
      <c r="C184" s="47" t="s">
        <v>167</v>
      </c>
      <c r="D184" s="47" t="s">
        <v>237</v>
      </c>
      <c r="E184" s="47">
        <v>60</v>
      </c>
      <c r="F184" s="47">
        <v>1</v>
      </c>
      <c r="G184" s="47">
        <v>60</v>
      </c>
      <c r="H184" s="47" t="s">
        <v>192</v>
      </c>
      <c r="I184" s="47" t="s">
        <v>26</v>
      </c>
      <c r="J184" s="52">
        <v>44148</v>
      </c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 x14ac:dyDescent="0.25">
      <c r="A185" s="47"/>
      <c r="B185" s="47">
        <v>87</v>
      </c>
      <c r="C185" s="47" t="s">
        <v>17</v>
      </c>
      <c r="D185" s="47" t="s">
        <v>15</v>
      </c>
      <c r="E185" s="47">
        <v>317.5</v>
      </c>
      <c r="F185" s="47" t="s">
        <v>141</v>
      </c>
      <c r="G185" s="47">
        <v>317.5</v>
      </c>
      <c r="H185" s="47" t="s">
        <v>16</v>
      </c>
      <c r="I185" s="47" t="s">
        <v>21</v>
      </c>
      <c r="J185" s="52">
        <v>44146</v>
      </c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x14ac:dyDescent="0.25">
      <c r="A186" s="47"/>
      <c r="B186" s="47">
        <v>88</v>
      </c>
      <c r="C186" s="47" t="s">
        <v>31</v>
      </c>
      <c r="D186" s="47" t="s">
        <v>238</v>
      </c>
      <c r="E186" s="47">
        <v>220</v>
      </c>
      <c r="F186" s="47">
        <v>1</v>
      </c>
      <c r="G186" s="47">
        <v>220</v>
      </c>
      <c r="H186" s="47" t="s">
        <v>136</v>
      </c>
      <c r="I186" s="47" t="s">
        <v>32</v>
      </c>
      <c r="J186" s="52">
        <v>44153</v>
      </c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x14ac:dyDescent="0.25">
      <c r="A187" s="47"/>
      <c r="B187" s="47">
        <v>89</v>
      </c>
      <c r="C187" s="47" t="s">
        <v>22</v>
      </c>
      <c r="D187" s="47" t="s">
        <v>239</v>
      </c>
      <c r="E187" s="47">
        <v>85</v>
      </c>
      <c r="F187" s="47">
        <v>1</v>
      </c>
      <c r="G187" s="47">
        <v>85</v>
      </c>
      <c r="H187" s="47" t="s">
        <v>28</v>
      </c>
      <c r="I187" s="47" t="s">
        <v>21</v>
      </c>
      <c r="J187" s="52">
        <v>44158</v>
      </c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x14ac:dyDescent="0.25">
      <c r="A188" s="47"/>
      <c r="B188" s="47">
        <v>90</v>
      </c>
      <c r="C188" s="47" t="s">
        <v>36</v>
      </c>
      <c r="D188" s="47" t="s">
        <v>240</v>
      </c>
      <c r="E188" s="47">
        <v>1650</v>
      </c>
      <c r="F188" s="47">
        <v>33</v>
      </c>
      <c r="G188" s="47">
        <v>1650</v>
      </c>
      <c r="H188" s="47" t="s">
        <v>241</v>
      </c>
      <c r="I188" s="47" t="s">
        <v>21</v>
      </c>
      <c r="J188" s="52">
        <v>44158</v>
      </c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x14ac:dyDescent="0.25">
      <c r="A189" s="47"/>
      <c r="B189" s="47">
        <v>91</v>
      </c>
      <c r="C189" s="47" t="s">
        <v>167</v>
      </c>
      <c r="D189" s="47" t="s">
        <v>242</v>
      </c>
      <c r="E189" s="47"/>
      <c r="F189" s="47">
        <v>1</v>
      </c>
      <c r="G189" s="47"/>
      <c r="H189" s="47" t="s">
        <v>192</v>
      </c>
      <c r="I189" s="47" t="s">
        <v>26</v>
      </c>
      <c r="J189" s="52">
        <v>44160</v>
      </c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1:22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1:22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1:22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1:22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22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1:22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1:22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:22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:22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:22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:22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:22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1:22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1:22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1:22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1:22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1:22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:22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1:22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1:22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1:22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1:22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1:22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1:22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1:22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1:22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1:22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1:22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1:22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1:22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1:22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:22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1:22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:22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1:22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1:22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1:22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:22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1:22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1:22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1:22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:22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1:22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1:22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22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1:22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1:22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1:22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1:22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:22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1:22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1:22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1:22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 spans="1:22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 spans="1:22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 spans="1:22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1:22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1:22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1:22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1:22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 spans="1:22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 spans="1:22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 spans="1:22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 spans="1:22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 spans="1:22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 spans="1:22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1:22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 spans="1:22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 spans="1:22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1:22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 spans="1:22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 spans="1:22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 spans="1:22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 spans="1:22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1:22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 spans="1:22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 spans="1:22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 spans="1:22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 spans="1:22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 spans="1:22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 spans="1:22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 spans="1:22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 spans="1:22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 spans="1:22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 spans="1:22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 spans="1:22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 spans="1:22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 spans="1:22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1:22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 spans="1:22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 spans="1:22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 spans="1:22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 spans="1:22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 spans="1:22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1:22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 spans="1:22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 spans="1:22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 spans="1:22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1:22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</row>
    <row r="307" spans="1:22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</row>
    <row r="308" spans="1:22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</row>
    <row r="309" spans="1:22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</row>
    <row r="310" spans="1:22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</row>
    <row r="311" spans="1:22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</row>
    <row r="312" spans="1:22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</row>
    <row r="313" spans="1:22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</row>
    <row r="314" spans="1:22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</row>
    <row r="315" spans="1:22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</row>
    <row r="316" spans="1:22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</row>
    <row r="317" spans="1:22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</row>
    <row r="318" spans="1:22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</row>
    <row r="319" spans="1:22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</row>
    <row r="320" spans="1:22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</row>
    <row r="321" spans="1:22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</row>
    <row r="322" spans="1:22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</row>
    <row r="323" spans="1:22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</row>
    <row r="324" spans="1:22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</row>
    <row r="325" spans="1:22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</row>
    <row r="326" spans="1:22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</row>
    <row r="327" spans="1:22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</row>
    <row r="328" spans="1:22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</row>
    <row r="329" spans="1:22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</row>
    <row r="330" spans="1:22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</row>
    <row r="331" spans="1:22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</row>
    <row r="332" spans="1:22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</row>
    <row r="333" spans="1:22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</row>
    <row r="334" spans="1:22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</row>
    <row r="335" spans="1:22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</row>
    <row r="336" spans="1:22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</row>
    <row r="337" spans="1:22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</row>
    <row r="338" spans="1:22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</row>
    <row r="339" spans="1:22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</row>
    <row r="340" spans="1:22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</row>
    <row r="341" spans="1:22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</row>
    <row r="342" spans="1:22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</row>
    <row r="343" spans="1:22" x14ac:dyDescent="0.25">
      <c r="A343" s="39"/>
    </row>
  </sheetData>
  <mergeCells count="2">
    <mergeCell ref="B91:D91"/>
    <mergeCell ref="E91:F91"/>
  </mergeCells>
  <conditionalFormatting sqref="B94:K176">
    <cfRule type="expression" dxfId="43" priority="43">
      <formula>$B94=1</formula>
    </cfRule>
    <cfRule type="expression" dxfId="42" priority="44">
      <formula>$L94="áno"</formula>
    </cfRule>
  </conditionalFormatting>
  <conditionalFormatting sqref="B116:K116">
    <cfRule type="expression" dxfId="41" priority="41">
      <formula>$B116=1</formula>
    </cfRule>
    <cfRule type="expression" dxfId="40" priority="42">
      <formula>$L116="áno"</formula>
    </cfRule>
  </conditionalFormatting>
  <conditionalFormatting sqref="B119:K161">
    <cfRule type="expression" dxfId="39" priority="39">
      <formula>$B119=1</formula>
    </cfRule>
    <cfRule type="expression" dxfId="38" priority="40">
      <formula>$L119="áno"</formula>
    </cfRule>
  </conditionalFormatting>
  <conditionalFormatting sqref="B119:K161">
    <cfRule type="expression" dxfId="37" priority="37">
      <formula>$B119=1</formula>
    </cfRule>
    <cfRule type="expression" dxfId="36" priority="38">
      <formula>$L119="áno"</formula>
    </cfRule>
  </conditionalFormatting>
  <conditionalFormatting sqref="B162:K165">
    <cfRule type="expression" dxfId="35" priority="35">
      <formula>$B162=1</formula>
    </cfRule>
    <cfRule type="expression" dxfId="34" priority="36">
      <formula>$L162="áno"</formula>
    </cfRule>
  </conditionalFormatting>
  <conditionalFormatting sqref="B162:K165">
    <cfRule type="expression" dxfId="33" priority="33">
      <formula>$B162=1</formula>
    </cfRule>
    <cfRule type="expression" dxfId="32" priority="34">
      <formula>$L162="áno"</formula>
    </cfRule>
  </conditionalFormatting>
  <conditionalFormatting sqref="B162:K165">
    <cfRule type="expression" dxfId="31" priority="31">
      <formula>$B162=1</formula>
    </cfRule>
    <cfRule type="expression" dxfId="30" priority="32">
      <formula>$L162="áno"</formula>
    </cfRule>
  </conditionalFormatting>
  <conditionalFormatting sqref="B166:K169">
    <cfRule type="expression" dxfId="29" priority="29">
      <formula>$B166=1</formula>
    </cfRule>
    <cfRule type="expression" dxfId="28" priority="30">
      <formula>$L166="áno"</formula>
    </cfRule>
  </conditionalFormatting>
  <conditionalFormatting sqref="B166:K169">
    <cfRule type="expression" dxfId="27" priority="27">
      <formula>$B166=1</formula>
    </cfRule>
    <cfRule type="expression" dxfId="26" priority="28">
      <formula>$L166="áno"</formula>
    </cfRule>
  </conditionalFormatting>
  <conditionalFormatting sqref="B166:K169">
    <cfRule type="expression" dxfId="25" priority="25">
      <formula>$B166=1</formula>
    </cfRule>
    <cfRule type="expression" dxfId="24" priority="26">
      <formula>$L166="áno"</formula>
    </cfRule>
  </conditionalFormatting>
  <conditionalFormatting sqref="B170:K173">
    <cfRule type="expression" dxfId="23" priority="23">
      <formula>$B170=1</formula>
    </cfRule>
    <cfRule type="expression" dxfId="22" priority="24">
      <formula>$L170="áno"</formula>
    </cfRule>
  </conditionalFormatting>
  <conditionalFormatting sqref="B170:K173">
    <cfRule type="expression" dxfId="21" priority="21">
      <formula>$B170=1</formula>
    </cfRule>
    <cfRule type="expression" dxfId="20" priority="22">
      <formula>$L170="áno"</formula>
    </cfRule>
  </conditionalFormatting>
  <conditionalFormatting sqref="B170:K173">
    <cfRule type="expression" dxfId="19" priority="19">
      <formula>$B170=1</formula>
    </cfRule>
    <cfRule type="expression" dxfId="18" priority="20">
      <formula>$L170="áno"</formula>
    </cfRule>
  </conditionalFormatting>
  <conditionalFormatting sqref="B170:K173">
    <cfRule type="expression" dxfId="17" priority="17">
      <formula>$B170=1</formula>
    </cfRule>
    <cfRule type="expression" dxfId="16" priority="18">
      <formula>$L170="áno"</formula>
    </cfRule>
  </conditionalFormatting>
  <conditionalFormatting sqref="B174:K175">
    <cfRule type="expression" dxfId="15" priority="15">
      <formula>$B174=1</formula>
    </cfRule>
    <cfRule type="expression" dxfId="14" priority="16">
      <formula>$L174="áno"</formula>
    </cfRule>
  </conditionalFormatting>
  <conditionalFormatting sqref="B174:K175">
    <cfRule type="expression" dxfId="13" priority="13">
      <formula>$B174=1</formula>
    </cfRule>
    <cfRule type="expression" dxfId="12" priority="14">
      <formula>$L174="áno"</formula>
    </cfRule>
  </conditionalFormatting>
  <conditionalFormatting sqref="B174:K175">
    <cfRule type="expression" dxfId="11" priority="11">
      <formula>$B174=1</formula>
    </cfRule>
    <cfRule type="expression" dxfId="10" priority="12">
      <formula>$L174="áno"</formula>
    </cfRule>
  </conditionalFormatting>
  <conditionalFormatting sqref="B174:K175">
    <cfRule type="expression" dxfId="9" priority="9">
      <formula>$B174=1</formula>
    </cfRule>
    <cfRule type="expression" dxfId="8" priority="10">
      <formula>$L174="áno"</formula>
    </cfRule>
  </conditionalFormatting>
  <conditionalFormatting sqref="B176:K176">
    <cfRule type="expression" dxfId="7" priority="7">
      <formula>$B176=1</formula>
    </cfRule>
    <cfRule type="expression" dxfId="6" priority="8">
      <formula>$L176="áno"</formula>
    </cfRule>
  </conditionalFormatting>
  <conditionalFormatting sqref="B176:K176">
    <cfRule type="expression" dxfId="5" priority="5">
      <formula>$B176=1</formula>
    </cfRule>
    <cfRule type="expression" dxfId="4" priority="6">
      <formula>$L176="áno"</formula>
    </cfRule>
  </conditionalFormatting>
  <conditionalFormatting sqref="B176:K176">
    <cfRule type="expression" dxfId="3" priority="3">
      <formula>$B176=1</formula>
    </cfRule>
    <cfRule type="expression" dxfId="2" priority="4">
      <formula>$L176="áno"</formula>
    </cfRule>
  </conditionalFormatting>
  <conditionalFormatting sqref="B176:K176">
    <cfRule type="expression" dxfId="1" priority="1">
      <formula>$B176=1</formula>
    </cfRule>
    <cfRule type="expression" dxfId="0" priority="2">
      <formula>$L176="áno"</formula>
    </cfRule>
  </conditionalFormatting>
  <dataValidations count="13">
    <dataValidation allowBlank="1" showInputMessage="1" showErrorMessage="1" prompt="Ak bola položka zrušená, zadajte možnosť Áno. Keď zadáte možnosť Áno, príslušný riadok sa zvýrazní svetlosivou farbou a štýl písma sa zmení na prečiarknuté" sqref="K93"/>
    <dataValidation allowBlank="1" showInputMessage="1" showErrorMessage="1" prompt="Do tohto stĺpca zadajte množstvo každej položky na doobjednanie" sqref="J93"/>
    <dataValidation allowBlank="1" showInputMessage="1" showErrorMessage="1" prompt="Zadajte počet dní, za ktorý sa doobjednajú jednotlivé položky v tomto stĺpci" sqref="I93"/>
    <dataValidation allowBlank="1" showInputMessage="1" showErrorMessage="1" prompt="Do tohto poľa zadajte úroveň doobjednania jednotlivých položiek" sqref="H93"/>
    <dataValidation allowBlank="1" showInputMessage="1" showErrorMessage="1" prompt="V tomto stĺpci sa automaticky vypočíta hodnota inventára" sqref="G93"/>
    <dataValidation allowBlank="1" showInputMessage="1" showErrorMessage="1" prompt="Do tohto stĺpca zadajte množstvo zásob z každej položky" sqref="F93"/>
    <dataValidation allowBlank="1" showInputMessage="1" showErrorMessage="1" prompt="Do tohto stĺpca zadajte jednotkovú cenu každej položky" sqref="E93"/>
    <dataValidation allowBlank="1" showInputMessage="1" showErrorMessage="1" prompt="Do tohto stĺpca zadajte popis položky" sqref="D93"/>
    <dataValidation allowBlank="1" showInputMessage="1" showErrorMessage="1" prompt="Do tohto stĺpca zadajte názov položky" sqref="C93"/>
    <dataValidation allowBlank="1" showInputMessage="1" showErrorMessage="1" prompt="Do tohto stĺpca zadajte ID položky inventára" sqref="B93"/>
    <dataValidation allowBlank="1" showInputMessage="1" showErrorMessage="1" prompt="Ikona príznaku v tomto stĺpci označuje položky v zozname inventára, ktoré treba doobjednať. Ikony príznaku sa zobrazia, len ak sa v bunke H1 vyberie možnosť Áno a položka spĺňa podmienky doobjednania" sqref="A93"/>
    <dataValidation errorStyle="information" allowBlank="1" showInputMessage="1" error="Položky na doobjednanie sa zvýraznia, len ak zadáte slovo Áno" prompt="Zvýrazniť položky na doobjednanie. Ak vyberiete v rozbaľovacom zozname v bunke H1 vpravo možnosť Áno, zvýrazníte riadky a do stĺpca B tabuľky so zoznamom inventára umiestnite príznak označujúci položky, ktoré treba doobjednať" sqref="E91:F91"/>
    <dataValidation type="list" allowBlank="1" showInputMessage="1" showErrorMessage="1" error="Vyberte možnosť z rozbaľovacieho zoznamu. Vyberte položku ZNOVA a zadajte možnosť Áno alebo Nie. Alebo vyberte položku ZRUŠIŤ a kombináciou klávesov Alt + ŠÍPKA NADOL sa pohybujte v zozname." prompt="Ak chcete zvýrazniť položky na doobjednanie, stlačte klávesy Alt + ŠÍPKA NADOL, prejdite na položku Áno a stlačte ENTER. Stĺpcu B sa pridá príznak a riadok v tabuľke Zoznam Inventára sa zvýrazní. Ak vyberiete Nie, vymažete príznak a všetky zvýraznenia" sqref="G91">
      <formula1>"Áno, Nie"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696E37CC-7228-42EE-B9F8-03B1B86118C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A94:A177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Zoznam inventára</vt:lpstr>
      <vt:lpstr>Hárok2</vt:lpstr>
      <vt:lpstr>NadpisStĺpca1</vt:lpstr>
      <vt:lpstr>'Zoznam inventára'!Názvy_tlače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PC3</dc:creator>
  <cp:lastModifiedBy>PC3</cp:lastModifiedBy>
  <cp:lastPrinted>2019-02-07T08:54:28Z</cp:lastPrinted>
  <dcterms:created xsi:type="dcterms:W3CDTF">2016-08-01T23:26:40Z</dcterms:created>
  <dcterms:modified xsi:type="dcterms:W3CDTF">2020-11-30T09:25:52Z</dcterms:modified>
</cp:coreProperties>
</file>